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 activeTab="1"/>
  </bookViews>
  <sheets>
    <sheet name="Рабочий протокол 7-8 кл. маль" sheetId="1" r:id="rId1"/>
    <sheet name="Итоговый протокол 7-8 кл. маль" sheetId="2" r:id="rId2"/>
  </sheets>
  <definedNames>
    <definedName name="_xlnm._FilterDatabase" localSheetId="1" hidden="1">'Итоговый протокол 7-8 кл. маль'!$A$13:$G$53</definedName>
    <definedName name="_xlnm.Print_Area" localSheetId="1">'Итоговый протокол 7-8 кл. маль'!$A$1:$G$60</definedName>
  </definedNames>
  <calcPr calcId="145621"/>
</workbook>
</file>

<file path=xl/calcChain.xml><?xml version="1.0" encoding="utf-8"?>
<calcChain xmlns="http://schemas.openxmlformats.org/spreadsheetml/2006/main">
  <c r="L30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M12" i="1" l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F36" i="1"/>
  <c r="F37" i="1"/>
  <c r="F38" i="1"/>
  <c r="F39" i="1"/>
  <c r="F40" i="1"/>
  <c r="F41" i="1"/>
  <c r="F42" i="1"/>
  <c r="F43" i="1"/>
  <c r="A53" i="2" l="1"/>
  <c r="A43" i="2"/>
  <c r="B43" i="2"/>
  <c r="C43" i="2"/>
  <c r="A44" i="2"/>
  <c r="B44" i="2"/>
  <c r="C44" i="2"/>
  <c r="A45" i="2"/>
  <c r="B45" i="2"/>
  <c r="C45" i="2"/>
  <c r="A46" i="2"/>
  <c r="B46" i="2"/>
  <c r="C46" i="2"/>
  <c r="A47" i="2"/>
  <c r="B47" i="2"/>
  <c r="C47" i="2"/>
  <c r="A48" i="2"/>
  <c r="B48" i="2"/>
  <c r="C48" i="2"/>
  <c r="A49" i="2"/>
  <c r="B49" i="2"/>
  <c r="C49" i="2"/>
  <c r="A50" i="2"/>
  <c r="B50" i="2"/>
  <c r="C50" i="2"/>
  <c r="A51" i="2"/>
  <c r="B51" i="2"/>
  <c r="C51" i="2"/>
  <c r="A52" i="2"/>
  <c r="B52" i="2"/>
  <c r="C52" i="2"/>
  <c r="L4" i="1"/>
  <c r="J4" i="1"/>
  <c r="H4" i="1"/>
  <c r="F44" i="1"/>
  <c r="F45" i="1"/>
  <c r="F46" i="1"/>
  <c r="F47" i="1"/>
  <c r="F48" i="1"/>
  <c r="F49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L10" i="1" l="1"/>
  <c r="L11" i="1"/>
  <c r="J10" i="1"/>
  <c r="J11" i="1"/>
  <c r="H37" i="1"/>
  <c r="H39" i="1"/>
  <c r="H41" i="1"/>
  <c r="H43" i="1"/>
  <c r="H36" i="1"/>
  <c r="H38" i="1"/>
  <c r="H40" i="1"/>
  <c r="H42" i="1"/>
  <c r="H47" i="1"/>
  <c r="H49" i="1"/>
  <c r="H45" i="1"/>
  <c r="H48" i="1"/>
  <c r="H46" i="1"/>
  <c r="H44" i="1"/>
  <c r="A38" i="2"/>
  <c r="B38" i="2"/>
  <c r="C38" i="2"/>
  <c r="A39" i="2"/>
  <c r="B39" i="2"/>
  <c r="C39" i="2"/>
  <c r="A40" i="2"/>
  <c r="B40" i="2"/>
  <c r="C40" i="2"/>
  <c r="A41" i="2"/>
  <c r="B41" i="2"/>
  <c r="C41" i="2"/>
  <c r="A42" i="2"/>
  <c r="B42" i="2"/>
  <c r="C42" i="2"/>
  <c r="B53" i="2"/>
  <c r="C53" i="2"/>
  <c r="A15" i="2"/>
  <c r="B15" i="2"/>
  <c r="C15" i="2"/>
  <c r="A16" i="2"/>
  <c r="B16" i="2"/>
  <c r="C16" i="2"/>
  <c r="A17" i="2"/>
  <c r="B17" i="2"/>
  <c r="C17" i="2"/>
  <c r="A18" i="2"/>
  <c r="B18" i="2"/>
  <c r="C18" i="2"/>
  <c r="A19" i="2"/>
  <c r="B19" i="2"/>
  <c r="C19" i="2"/>
  <c r="A20" i="2"/>
  <c r="B20" i="2"/>
  <c r="C20" i="2"/>
  <c r="A21" i="2"/>
  <c r="B21" i="2"/>
  <c r="C21" i="2"/>
  <c r="A22" i="2"/>
  <c r="B22" i="2"/>
  <c r="C22" i="2"/>
  <c r="A23" i="2"/>
  <c r="B23" i="2"/>
  <c r="C23" i="2"/>
  <c r="A24" i="2"/>
  <c r="B24" i="2"/>
  <c r="C24" i="2"/>
  <c r="A25" i="2"/>
  <c r="B25" i="2"/>
  <c r="C25" i="2"/>
  <c r="A26" i="2"/>
  <c r="B26" i="2"/>
  <c r="C26" i="2"/>
  <c r="A27" i="2"/>
  <c r="B27" i="2"/>
  <c r="C27" i="2"/>
  <c r="A28" i="2"/>
  <c r="B28" i="2"/>
  <c r="C28" i="2"/>
  <c r="A29" i="2"/>
  <c r="B29" i="2"/>
  <c r="C29" i="2"/>
  <c r="A30" i="2"/>
  <c r="B30" i="2"/>
  <c r="C30" i="2"/>
  <c r="A31" i="2"/>
  <c r="B31" i="2"/>
  <c r="C31" i="2"/>
  <c r="A32" i="2"/>
  <c r="B32" i="2"/>
  <c r="C32" i="2"/>
  <c r="A33" i="2"/>
  <c r="B33" i="2"/>
  <c r="C33" i="2"/>
  <c r="A34" i="2"/>
  <c r="B34" i="2"/>
  <c r="C34" i="2"/>
  <c r="A35" i="2"/>
  <c r="B35" i="2"/>
  <c r="C35" i="2"/>
  <c r="A36" i="2"/>
  <c r="B36" i="2"/>
  <c r="C36" i="2"/>
  <c r="A37" i="2"/>
  <c r="B37" i="2"/>
  <c r="C37" i="2"/>
  <c r="A14" i="2"/>
  <c r="C14" i="2"/>
  <c r="B14" i="2"/>
  <c r="E46" i="2" l="1"/>
  <c r="E47" i="2"/>
  <c r="D44" i="2"/>
  <c r="D50" i="2"/>
  <c r="D48" i="2"/>
  <c r="E48" i="2"/>
  <c r="E52" i="2"/>
  <c r="D52" i="2"/>
  <c r="D47" i="2"/>
  <c r="D51" i="2"/>
  <c r="E51" i="2"/>
  <c r="D49" i="2"/>
  <c r="E49" i="2"/>
  <c r="H11" i="1"/>
  <c r="M11" i="1" s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F10" i="1"/>
  <c r="M10" i="1" l="1"/>
  <c r="E44" i="2"/>
  <c r="E50" i="2"/>
  <c r="D46" i="2"/>
  <c r="D45" i="2"/>
  <c r="E45" i="2"/>
  <c r="E37" i="2"/>
  <c r="H10" i="1"/>
  <c r="D37" i="2" l="1"/>
  <c r="D33" i="2"/>
  <c r="E33" i="2"/>
  <c r="D25" i="2"/>
  <c r="E25" i="2"/>
  <c r="E24" i="2"/>
  <c r="D24" i="2"/>
  <c r="D21" i="2"/>
  <c r="E21" i="2"/>
  <c r="D29" i="2"/>
  <c r="E29" i="2"/>
  <c r="E22" i="2"/>
  <c r="D22" i="2"/>
  <c r="E26" i="2"/>
  <c r="D26" i="2"/>
  <c r="D23" i="2"/>
  <c r="E23" i="2"/>
  <c r="D27" i="2"/>
  <c r="E27" i="2"/>
  <c r="E28" i="2"/>
  <c r="D28" i="2"/>
  <c r="D38" i="2" l="1"/>
  <c r="E38" i="2"/>
  <c r="E34" i="2"/>
  <c r="D34" i="2"/>
  <c r="E32" i="2"/>
  <c r="D32" i="2"/>
  <c r="E30" i="2"/>
  <c r="D30" i="2"/>
  <c r="D31" i="2"/>
  <c r="E31" i="2"/>
  <c r="D40" i="2"/>
  <c r="E40" i="2"/>
  <c r="E41" i="2"/>
  <c r="D41" i="2"/>
  <c r="E39" i="2"/>
  <c r="D39" i="2"/>
  <c r="D35" i="2"/>
  <c r="E35" i="2"/>
  <c r="D43" i="2" l="1"/>
  <c r="E43" i="2"/>
  <c r="E36" i="2"/>
  <c r="D36" i="2"/>
  <c r="D42" i="2"/>
  <c r="E42" i="2"/>
  <c r="E53" i="2"/>
  <c r="D53" i="2"/>
  <c r="E18" i="2" l="1"/>
  <c r="D18" i="2"/>
  <c r="E14" i="2" l="1"/>
  <c r="D14" i="2"/>
  <c r="E20" i="2" l="1"/>
  <c r="D20" i="2"/>
  <c r="E16" i="2"/>
  <c r="D16" i="2"/>
  <c r="D15" i="2"/>
  <c r="E15" i="2"/>
  <c r="D19" i="2"/>
  <c r="E19" i="2"/>
  <c r="D17" i="2"/>
  <c r="E17" i="2"/>
  <c r="F14" i="2" l="1"/>
  <c r="G14" i="2" s="1"/>
  <c r="F52" i="2"/>
  <c r="G52" i="2" s="1"/>
  <c r="F45" i="2"/>
  <c r="G45" i="2" s="1"/>
  <c r="F47" i="2"/>
  <c r="G47" i="2" s="1"/>
  <c r="F49" i="2"/>
  <c r="G49" i="2" s="1"/>
  <c r="F51" i="2"/>
  <c r="G51" i="2" s="1"/>
  <c r="F44" i="2"/>
  <c r="G44" i="2" s="1"/>
  <c r="F46" i="2"/>
  <c r="G46" i="2" s="1"/>
  <c r="F48" i="2"/>
  <c r="G48" i="2" s="1"/>
  <c r="F50" i="2"/>
  <c r="G50" i="2" s="1"/>
  <c r="F43" i="2"/>
  <c r="G43" i="2" s="1"/>
  <c r="F17" i="2"/>
  <c r="G17" i="2" s="1"/>
  <c r="E54" i="2"/>
  <c r="F29" i="2"/>
  <c r="G29" i="2" s="1"/>
  <c r="F28" i="2"/>
  <c r="G28" i="2" s="1"/>
  <c r="F23" i="2"/>
  <c r="G23" i="2" s="1"/>
  <c r="F33" i="2"/>
  <c r="G33" i="2" s="1"/>
  <c r="F24" i="2"/>
  <c r="G24" i="2" s="1"/>
  <c r="F31" i="2"/>
  <c r="G31" i="2" s="1"/>
  <c r="F32" i="2"/>
  <c r="G32" i="2" s="1"/>
  <c r="F39" i="2"/>
  <c r="G39" i="2" s="1"/>
  <c r="F34" i="2"/>
  <c r="G34" i="2" s="1"/>
  <c r="F36" i="2"/>
  <c r="G36" i="2" s="1"/>
  <c r="F18" i="2"/>
  <c r="G18" i="2" s="1"/>
  <c r="F38" i="2"/>
  <c r="G38" i="2" s="1"/>
  <c r="F37" i="2"/>
  <c r="G37" i="2" s="1"/>
  <c r="F27" i="2"/>
  <c r="G27" i="2" s="1"/>
  <c r="F25" i="2"/>
  <c r="G25" i="2" s="1"/>
  <c r="F22" i="2"/>
  <c r="G22" i="2" s="1"/>
  <c r="F21" i="2"/>
  <c r="G21" i="2" s="1"/>
  <c r="F26" i="2"/>
  <c r="G26" i="2" s="1"/>
  <c r="F35" i="2"/>
  <c r="G35" i="2" s="1"/>
  <c r="F41" i="2"/>
  <c r="G41" i="2" s="1"/>
  <c r="F40" i="2"/>
  <c r="G40" i="2" s="1"/>
  <c r="F30" i="2"/>
  <c r="G30" i="2" s="1"/>
  <c r="F53" i="2"/>
  <c r="G53" i="2" s="1"/>
  <c r="F42" i="2"/>
  <c r="G42" i="2" s="1"/>
  <c r="F19" i="2"/>
  <c r="G19" i="2" s="1"/>
  <c r="F15" i="2"/>
  <c r="G15" i="2" s="1"/>
  <c r="D54" i="2"/>
  <c r="F16" i="2"/>
  <c r="G16" i="2" s="1"/>
  <c r="F20" i="2"/>
  <c r="G20" i="2" s="1"/>
</calcChain>
</file>

<file path=xl/sharedStrings.xml><?xml version="1.0" encoding="utf-8"?>
<sst xmlns="http://schemas.openxmlformats.org/spreadsheetml/2006/main" count="62" uniqueCount="44">
  <si>
    <t>№ п/п</t>
  </si>
  <si>
    <t>Код участника</t>
  </si>
  <si>
    <t>ФИО</t>
  </si>
  <si>
    <t>N - результат участника</t>
  </si>
  <si>
    <t>ОУ</t>
  </si>
  <si>
    <t>X=K*N/M</t>
  </si>
  <si>
    <t>Теоретико-методический тур</t>
  </si>
  <si>
    <t>Результат</t>
  </si>
  <si>
    <t>Зачетный Балл</t>
  </si>
  <si>
    <t>Максимальное количество зач.баллов K=</t>
  </si>
  <si>
    <t>Макс результат M=</t>
  </si>
  <si>
    <t>X=K*M/N</t>
  </si>
  <si>
    <t>M - наилучший результат всех участников</t>
  </si>
  <si>
    <t>Спортивные игры</t>
  </si>
  <si>
    <t>ИТОГОВЫЙ ПРОТОКОЛ</t>
  </si>
  <si>
    <t xml:space="preserve">           всероссийской олимпиады школьников</t>
  </si>
  <si>
    <t>Максимальное количество баллов 100</t>
  </si>
  <si>
    <t>ФИО участника</t>
  </si>
  <si>
    <t>№ ОУ</t>
  </si>
  <si>
    <t>Общее количество баллов</t>
  </si>
  <si>
    <t>% выполнения заданий</t>
  </si>
  <si>
    <t>Рейтинг (по порядку)</t>
  </si>
  <si>
    <t>Тип диплома
победитель, призер, участник</t>
  </si>
  <si>
    <t>Средний балл выполнения олимпиадных заданий</t>
  </si>
  <si>
    <t>Председатель жюри:</t>
  </si>
  <si>
    <t>Члены жюри:</t>
  </si>
  <si>
    <t>Сумма</t>
  </si>
  <si>
    <t>УТВЕРЖДАЮ</t>
  </si>
  <si>
    <t>Рабочий протокол результатов участников школьного этапа всероссийской олимпиады школьников по предмету ФИЗИЧЕСКАЯ КУЛЬТУРА</t>
  </si>
  <si>
    <t xml:space="preserve">          результатов участников школьного этапа  </t>
  </si>
  <si>
    <t>Легкая атлетика</t>
  </si>
  <si>
    <t xml:space="preserve"> Силовая подготовка</t>
  </si>
  <si>
    <r>
      <t xml:space="preserve">по предмету </t>
    </r>
    <r>
      <rPr>
        <b/>
        <sz val="11"/>
        <rFont val="Times New Roman"/>
        <family val="1"/>
        <charset val="204"/>
      </rPr>
      <t>физическая культура</t>
    </r>
    <r>
      <rPr>
        <sz val="11"/>
        <rFont val="Times New Roman"/>
        <family val="1"/>
        <charset val="204"/>
      </rPr>
      <t xml:space="preserve"> (2 возрастная группа)</t>
    </r>
    <r>
      <rPr>
        <b/>
        <sz val="12"/>
        <rFont val="Times New Roman"/>
        <family val="1"/>
        <charset val="204"/>
      </rPr>
      <t xml:space="preserve"> 7-8 класс (мальчики)</t>
    </r>
  </si>
  <si>
    <r>
      <t xml:space="preserve">                                  </t>
    </r>
    <r>
      <rPr>
        <b/>
        <sz val="14"/>
        <rFont val="Times New Roman"/>
        <family val="1"/>
        <charset val="204"/>
      </rPr>
      <t xml:space="preserve">  7 - 8  классы (мальчики)</t>
    </r>
  </si>
  <si>
    <r>
      <t xml:space="preserve">                              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дата  проведения 28.09.2023</t>
    </r>
  </si>
  <si>
    <r>
      <t xml:space="preserve">дата проведения </t>
    </r>
    <r>
      <rPr>
        <b/>
        <sz val="12"/>
        <rFont val="Times New Roman"/>
        <family val="1"/>
        <charset val="204"/>
      </rPr>
      <t>28.09.2023</t>
    </r>
    <r>
      <rPr>
        <sz val="11"/>
        <rFont val="Times New Roman"/>
        <family val="1"/>
        <charset val="204"/>
      </rPr>
      <t xml:space="preserve"> года</t>
    </r>
  </si>
  <si>
    <t>ФК 7-2-1</t>
  </si>
  <si>
    <t>ФК 8-2-1</t>
  </si>
  <si>
    <t>Кезин Максим Дмитриевич</t>
  </si>
  <si>
    <t>МБОУ АСШ СЮ</t>
  </si>
  <si>
    <t>Рудницкий Тимур Вадимович</t>
  </si>
  <si>
    <t>Шошин А.А.</t>
  </si>
  <si>
    <t>Шулиокас С.К.</t>
  </si>
  <si>
    <t>(  Бобрецова Ю.Н.              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</si>
</sst>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2" fillId="6" borderId="0" applyNumberFormat="0" applyBorder="0" applyAlignment="0" applyProtection="0"/>
  </cellStyleXfs>
  <cellXfs count="96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/>
    </xf>
    <xf numFmtId="0" fontId="6" fillId="0" borderId="0" xfId="0" applyFont="1" applyAlignment="1"/>
    <xf numFmtId="0" fontId="5" fillId="0" borderId="0" xfId="0" applyFont="1" applyAlignment="1"/>
    <xf numFmtId="0" fontId="5" fillId="0" borderId="0" xfId="0" applyFont="1" applyFill="1" applyBorder="1" applyAlignment="1"/>
    <xf numFmtId="0" fontId="9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0" fontId="5" fillId="7" borderId="1" xfId="0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12" fillId="7" borderId="1" xfId="2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/>
    <xf numFmtId="0" fontId="2" fillId="0" borderId="0" xfId="1" applyFont="1" applyProtection="1"/>
    <xf numFmtId="0" fontId="3" fillId="0" borderId="0" xfId="0" applyFont="1" applyProtection="1"/>
    <xf numFmtId="0" fontId="2" fillId="0" borderId="0" xfId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right" wrapText="1"/>
    </xf>
    <xf numFmtId="0" fontId="4" fillId="2" borderId="1" xfId="1" applyFont="1" applyFill="1" applyBorder="1" applyAlignment="1" applyProtection="1">
      <alignment horizontal="left"/>
    </xf>
    <xf numFmtId="0" fontId="6" fillId="4" borderId="1" xfId="0" applyFont="1" applyFill="1" applyBorder="1" applyAlignment="1" applyProtection="1">
      <alignment horizontal="right" wrapText="1"/>
    </xf>
    <xf numFmtId="0" fontId="6" fillId="5" borderId="1" xfId="0" applyFont="1" applyFill="1" applyBorder="1" applyAlignment="1" applyProtection="1">
      <alignment horizontal="right" wrapText="1"/>
    </xf>
    <xf numFmtId="0" fontId="7" fillId="5" borderId="1" xfId="0" applyFont="1" applyFill="1" applyBorder="1" applyAlignment="1" applyProtection="1">
      <alignment horizontal="right" wrapText="1"/>
    </xf>
    <xf numFmtId="0" fontId="0" fillId="3" borderId="1" xfId="0" applyFill="1" applyBorder="1" applyProtection="1"/>
    <xf numFmtId="0" fontId="5" fillId="0" borderId="0" xfId="0" applyFont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center"/>
    </xf>
    <xf numFmtId="0" fontId="12" fillId="6" borderId="1" xfId="2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2" fontId="9" fillId="5" borderId="1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Border="1" applyAlignment="1" applyProtection="1">
      <alignment horizontal="center"/>
    </xf>
    <xf numFmtId="2" fontId="5" fillId="4" borderId="2" xfId="0" applyNumberFormat="1" applyFont="1" applyFill="1" applyBorder="1" applyAlignment="1" applyProtection="1">
      <alignment horizontal="center"/>
    </xf>
    <xf numFmtId="2" fontId="5" fillId="2" borderId="1" xfId="0" applyNumberFormat="1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Font="1" applyProtection="1"/>
    <xf numFmtId="0" fontId="9" fillId="0" borderId="5" xfId="0" applyFont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center" vertical="top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3" xfId="0" applyFont="1" applyBorder="1" applyAlignment="1" applyProtection="1">
      <alignment horizontal="center" vertical="top" wrapText="1"/>
    </xf>
    <xf numFmtId="0" fontId="10" fillId="0" borderId="2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8" fillId="0" borderId="1" xfId="0" applyFont="1" applyFill="1" applyBorder="1" applyAlignment="1" applyProtection="1">
      <alignment vertical="top" wrapText="1"/>
    </xf>
    <xf numFmtId="0" fontId="11" fillId="0" borderId="1" xfId="0" applyFont="1" applyBorder="1" applyAlignment="1" applyProtection="1">
      <alignment vertical="top"/>
    </xf>
    <xf numFmtId="164" fontId="8" fillId="0" borderId="1" xfId="0" applyNumberFormat="1" applyFont="1" applyBorder="1" applyAlignment="1" applyProtection="1">
      <alignment horizontal="center" vertical="top"/>
    </xf>
    <xf numFmtId="0" fontId="9" fillId="0" borderId="9" xfId="0" applyFont="1" applyBorder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0" fontId="2" fillId="0" borderId="0" xfId="1" applyFont="1"/>
    <xf numFmtId="0" fontId="16" fillId="7" borderId="1" xfId="2" applyFont="1" applyFill="1" applyBorder="1" applyAlignment="1" applyProtection="1">
      <alignment horizontal="center"/>
      <protection locked="0"/>
    </xf>
    <xf numFmtId="0" fontId="17" fillId="6" borderId="1" xfId="2" applyFont="1" applyBorder="1" applyAlignment="1" applyProtection="1">
      <alignment horizontal="right" wrapText="1"/>
    </xf>
    <xf numFmtId="0" fontId="17" fillId="3" borderId="1" xfId="2" applyFont="1" applyFill="1" applyBorder="1" applyProtection="1"/>
    <xf numFmtId="0" fontId="17" fillId="6" borderId="1" xfId="2" applyFont="1" applyBorder="1" applyAlignment="1" applyProtection="1">
      <alignment horizontal="center"/>
    </xf>
    <xf numFmtId="0" fontId="17" fillId="6" borderId="1" xfId="2" applyFont="1" applyBorder="1" applyAlignment="1" applyProtection="1">
      <alignment horizontal="center" vertical="center" wrapText="1"/>
    </xf>
    <xf numFmtId="0" fontId="17" fillId="6" borderId="1" xfId="2" applyFont="1" applyBorder="1" applyAlignment="1" applyProtection="1">
      <alignment horizontal="center" vertical="center"/>
    </xf>
    <xf numFmtId="0" fontId="16" fillId="6" borderId="1" xfId="2" applyFont="1" applyBorder="1" applyAlignment="1" applyProtection="1">
      <alignment horizontal="center"/>
    </xf>
    <xf numFmtId="0" fontId="19" fillId="4" borderId="1" xfId="0" applyFont="1" applyFill="1" applyBorder="1" applyProtection="1"/>
    <xf numFmtId="0" fontId="19" fillId="6" borderId="1" xfId="2" applyFont="1" applyBorder="1" applyProtection="1"/>
    <xf numFmtId="0" fontId="18" fillId="5" borderId="1" xfId="0" applyFont="1" applyFill="1" applyBorder="1" applyProtection="1"/>
    <xf numFmtId="0" fontId="6" fillId="2" borderId="1" xfId="0" applyFont="1" applyFill="1" applyBorder="1" applyAlignment="1" applyProtection="1">
      <alignment horizontal="left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indent="1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6" fillId="5" borderId="1" xfId="0" applyFon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wrapText="1"/>
    </xf>
    <xf numFmtId="0" fontId="2" fillId="0" borderId="0" xfId="1" applyFont="1" applyFill="1" applyAlignment="1" applyProtection="1">
      <alignment horizontal="left"/>
    </xf>
    <xf numFmtId="0" fontId="17" fillId="6" borderId="1" xfId="2" applyFont="1" applyBorder="1" applyAlignment="1" applyProtection="1">
      <alignment horizontal="center" vertical="center" wrapText="1"/>
    </xf>
    <xf numFmtId="0" fontId="17" fillId="6" borderId="1" xfId="2" applyFont="1" applyBorder="1" applyAlignment="1" applyProtection="1">
      <alignment horizontal="center" wrapText="1"/>
    </xf>
    <xf numFmtId="0" fontId="2" fillId="2" borderId="1" xfId="1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9" fillId="0" borderId="8" xfId="0" applyFont="1" applyBorder="1" applyAlignment="1" applyProtection="1">
      <protection locked="0"/>
    </xf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9" fillId="0" borderId="4" xfId="0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Плохой" xfId="2" builtin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49"/>
  <sheetViews>
    <sheetView zoomScale="80" zoomScaleNormal="80" workbookViewId="0">
      <selection activeCell="O9" sqref="O9"/>
    </sheetView>
  </sheetViews>
  <sheetFormatPr defaultRowHeight="14.4" x14ac:dyDescent="0.3"/>
  <cols>
    <col min="1" max="1" width="5.6640625" customWidth="1"/>
    <col min="2" max="2" width="22" bestFit="1" customWidth="1"/>
    <col min="3" max="3" width="34.44140625" bestFit="1" customWidth="1"/>
    <col min="4" max="4" width="14.44140625" bestFit="1" customWidth="1"/>
    <col min="5" max="5" width="16" style="2" customWidth="1"/>
    <col min="6" max="6" width="14.6640625" bestFit="1" customWidth="1"/>
    <col min="7" max="7" width="16" style="2" customWidth="1"/>
    <col min="8" max="8" width="14.6640625" bestFit="1" customWidth="1"/>
    <col min="9" max="9" width="16" customWidth="1"/>
    <col min="10" max="10" width="14.6640625" bestFit="1" customWidth="1"/>
    <col min="11" max="11" width="16.109375" customWidth="1"/>
    <col min="12" max="12" width="14.6640625" bestFit="1" customWidth="1"/>
  </cols>
  <sheetData>
    <row r="1" spans="1:13" ht="31.5" customHeight="1" x14ac:dyDescent="0.3">
      <c r="A1" s="83" t="s">
        <v>28</v>
      </c>
      <c r="B1" s="83"/>
      <c r="C1" s="83"/>
      <c r="D1" s="83"/>
      <c r="E1" s="83"/>
      <c r="F1" s="83"/>
      <c r="G1" s="83"/>
      <c r="H1" s="83"/>
      <c r="I1" s="83"/>
      <c r="J1" s="83"/>
      <c r="K1" s="19"/>
      <c r="L1" s="19"/>
      <c r="M1" s="19"/>
    </row>
    <row r="2" spans="1:13" ht="15.6" x14ac:dyDescent="0.3">
      <c r="A2" s="20"/>
      <c r="B2" s="20"/>
      <c r="C2" s="21"/>
      <c r="D2" s="21"/>
      <c r="E2" s="22"/>
      <c r="F2" s="20"/>
      <c r="G2" s="23"/>
      <c r="H2" s="19"/>
      <c r="I2" s="19"/>
      <c r="J2" s="19"/>
      <c r="K2" s="19"/>
      <c r="L2" s="19"/>
      <c r="M2" s="19"/>
    </row>
    <row r="3" spans="1:13" ht="43.2" x14ac:dyDescent="0.3">
      <c r="A3" s="62" t="s">
        <v>33</v>
      </c>
      <c r="B3" s="20"/>
      <c r="C3" s="21"/>
      <c r="D3" s="21"/>
      <c r="E3" s="24" t="s">
        <v>9</v>
      </c>
      <c r="F3" s="25">
        <v>25</v>
      </c>
      <c r="G3" s="26" t="s">
        <v>9</v>
      </c>
      <c r="H3" s="70">
        <v>25</v>
      </c>
      <c r="I3" s="64" t="s">
        <v>9</v>
      </c>
      <c r="J3" s="71">
        <v>25</v>
      </c>
      <c r="K3" s="27" t="s">
        <v>9</v>
      </c>
      <c r="L3" s="72">
        <v>25</v>
      </c>
      <c r="M3" s="76"/>
    </row>
    <row r="4" spans="1:13" ht="43.8" x14ac:dyDescent="0.35">
      <c r="A4" s="84" t="s">
        <v>34</v>
      </c>
      <c r="B4" s="84"/>
      <c r="C4" s="84"/>
      <c r="D4" s="21"/>
      <c r="E4" s="24" t="s">
        <v>10</v>
      </c>
      <c r="F4" s="73">
        <v>24</v>
      </c>
      <c r="G4" s="26" t="s">
        <v>10</v>
      </c>
      <c r="H4" s="29">
        <f>MAX(G10:G49)</f>
        <v>27.6</v>
      </c>
      <c r="I4" s="64" t="s">
        <v>12</v>
      </c>
      <c r="J4" s="65">
        <f>MIN(I10:I49)</f>
        <v>22.61</v>
      </c>
      <c r="K4" s="28" t="s">
        <v>12</v>
      </c>
      <c r="L4" s="29">
        <f>MIN(K10:K49)</f>
        <v>20.05</v>
      </c>
      <c r="M4" s="77"/>
    </row>
    <row r="5" spans="1:13" ht="15.6" x14ac:dyDescent="0.3">
      <c r="A5" s="20"/>
      <c r="B5" s="20"/>
      <c r="C5" s="21"/>
      <c r="D5" s="21"/>
      <c r="E5" s="87"/>
      <c r="F5" s="87"/>
      <c r="G5" s="88"/>
      <c r="H5" s="88"/>
      <c r="I5" s="86"/>
      <c r="J5" s="86"/>
      <c r="K5" s="80"/>
      <c r="L5" s="80"/>
      <c r="M5" s="77"/>
    </row>
    <row r="6" spans="1:13" x14ac:dyDescent="0.3">
      <c r="A6" s="19"/>
      <c r="B6" s="19"/>
      <c r="C6" s="19"/>
      <c r="D6" s="19"/>
      <c r="E6" s="87"/>
      <c r="F6" s="87"/>
      <c r="G6" s="88"/>
      <c r="H6" s="88"/>
      <c r="I6" s="86"/>
      <c r="J6" s="86"/>
      <c r="K6" s="80"/>
      <c r="L6" s="80"/>
      <c r="M6" s="77"/>
    </row>
    <row r="7" spans="1:13" s="1" customFormat="1" ht="32.25" customHeight="1" x14ac:dyDescent="0.25">
      <c r="A7" s="30"/>
      <c r="B7" s="30"/>
      <c r="C7" s="30"/>
      <c r="D7" s="30"/>
      <c r="E7" s="81" t="s">
        <v>6</v>
      </c>
      <c r="F7" s="81"/>
      <c r="G7" s="82" t="s">
        <v>31</v>
      </c>
      <c r="H7" s="82"/>
      <c r="I7" s="85" t="s">
        <v>30</v>
      </c>
      <c r="J7" s="85"/>
      <c r="K7" s="79" t="s">
        <v>13</v>
      </c>
      <c r="L7" s="79"/>
      <c r="M7" s="77"/>
    </row>
    <row r="8" spans="1:13" s="1" customFormat="1" x14ac:dyDescent="0.3">
      <c r="A8" s="19"/>
      <c r="B8" s="19"/>
      <c r="C8" s="19"/>
      <c r="D8" s="19"/>
      <c r="E8" s="31" t="s">
        <v>7</v>
      </c>
      <c r="F8" s="31" t="s">
        <v>8</v>
      </c>
      <c r="G8" s="32" t="s">
        <v>7</v>
      </c>
      <c r="H8" s="33" t="s">
        <v>8</v>
      </c>
      <c r="I8" s="66" t="s">
        <v>7</v>
      </c>
      <c r="J8" s="69" t="s">
        <v>8</v>
      </c>
      <c r="K8" s="35" t="s">
        <v>7</v>
      </c>
      <c r="L8" s="35" t="s">
        <v>8</v>
      </c>
      <c r="M8" s="78"/>
    </row>
    <row r="9" spans="1:13" s="1" customFormat="1" ht="28.8" x14ac:dyDescent="0.25">
      <c r="A9" s="36" t="s">
        <v>0</v>
      </c>
      <c r="B9" s="37" t="s">
        <v>4</v>
      </c>
      <c r="C9" s="37" t="s">
        <v>2</v>
      </c>
      <c r="D9" s="36" t="s">
        <v>1</v>
      </c>
      <c r="E9" s="38" t="s">
        <v>3</v>
      </c>
      <c r="F9" s="39" t="s">
        <v>5</v>
      </c>
      <c r="G9" s="40" t="s">
        <v>3</v>
      </c>
      <c r="H9" s="41" t="s">
        <v>5</v>
      </c>
      <c r="I9" s="67" t="s">
        <v>3</v>
      </c>
      <c r="J9" s="68" t="s">
        <v>11</v>
      </c>
      <c r="K9" s="42" t="s">
        <v>3</v>
      </c>
      <c r="L9" s="43" t="s">
        <v>11</v>
      </c>
      <c r="M9" s="44" t="s">
        <v>26</v>
      </c>
    </row>
    <row r="10" spans="1:13" s="1" customFormat="1" x14ac:dyDescent="0.3">
      <c r="A10" s="36">
        <v>1</v>
      </c>
      <c r="B10" s="12" t="s">
        <v>39</v>
      </c>
      <c r="C10" s="74" t="s">
        <v>38</v>
      </c>
      <c r="D10" s="11" t="s">
        <v>36</v>
      </c>
      <c r="E10" s="14">
        <v>6</v>
      </c>
      <c r="F10" s="48">
        <f>F$3*E10/F$4</f>
        <v>6.25</v>
      </c>
      <c r="G10" s="14">
        <v>27.6</v>
      </c>
      <c r="H10" s="47">
        <f>H$3*G10/H$4</f>
        <v>25</v>
      </c>
      <c r="I10" s="63">
        <v>26.26</v>
      </c>
      <c r="J10" s="34">
        <f>IF(I10&lt;&gt;"",J$3*J$4/I10,0)</f>
        <v>21.525133282559025</v>
      </c>
      <c r="K10" s="14">
        <v>20.05</v>
      </c>
      <c r="L10" s="45">
        <f>IF(K10&lt;&gt;"",L$3*L$4/K10,0)</f>
        <v>25</v>
      </c>
      <c r="M10" s="46">
        <f>IF(C10&lt;&gt;"",F10+H10+J10+L10,"нет")</f>
        <v>77.775133282559025</v>
      </c>
    </row>
    <row r="11" spans="1:13" s="1" customFormat="1" x14ac:dyDescent="0.3">
      <c r="A11" s="36">
        <v>2</v>
      </c>
      <c r="B11" s="15" t="s">
        <v>39</v>
      </c>
      <c r="C11" s="74" t="s">
        <v>40</v>
      </c>
      <c r="D11" s="11" t="s">
        <v>37</v>
      </c>
      <c r="E11" s="14">
        <v>11</v>
      </c>
      <c r="F11" s="48">
        <f t="shared" ref="F11:F16" si="0">F$3*E11/F$4</f>
        <v>11.458333333333334</v>
      </c>
      <c r="G11" s="14">
        <v>15.44</v>
      </c>
      <c r="H11" s="47">
        <f t="shared" ref="H11:H39" si="1">H$3*G11/H$4</f>
        <v>13.985507246376811</v>
      </c>
      <c r="I11" s="63">
        <v>22.61</v>
      </c>
      <c r="J11" s="34">
        <f t="shared" ref="J11:J49" si="2">IF(I11&lt;&gt;"",J$3*J$4/I11,0)</f>
        <v>25</v>
      </c>
      <c r="K11" s="14">
        <v>20.37</v>
      </c>
      <c r="L11" s="45">
        <f t="shared" ref="L11:L49" si="3">IF(K11&lt;&gt;"",L$3*L$4/K11,0)</f>
        <v>24.607265586647028</v>
      </c>
      <c r="M11" s="46">
        <f t="shared" ref="M11:M49" si="4">IF(C11&lt;&gt;"",F11+H11+J11+L11,"нет")</f>
        <v>75.051106166357172</v>
      </c>
    </row>
    <row r="12" spans="1:13" s="1" customFormat="1" x14ac:dyDescent="0.3">
      <c r="A12" s="36">
        <v>3</v>
      </c>
      <c r="B12" s="12"/>
      <c r="C12" s="13"/>
      <c r="D12" s="11"/>
      <c r="E12" s="14"/>
      <c r="F12" s="48">
        <f t="shared" si="0"/>
        <v>0</v>
      </c>
      <c r="G12" s="14"/>
      <c r="H12" s="47">
        <f t="shared" si="1"/>
        <v>0</v>
      </c>
      <c r="I12" s="63"/>
      <c r="J12" s="34">
        <f t="shared" si="2"/>
        <v>0</v>
      </c>
      <c r="K12" s="14"/>
      <c r="L12" s="45">
        <f t="shared" si="3"/>
        <v>0</v>
      </c>
      <c r="M12" s="46" t="str">
        <f t="shared" si="4"/>
        <v>нет</v>
      </c>
    </row>
    <row r="13" spans="1:13" s="1" customFormat="1" x14ac:dyDescent="0.3">
      <c r="A13" s="36">
        <v>4</v>
      </c>
      <c r="B13" s="15"/>
      <c r="C13" s="13"/>
      <c r="D13" s="11"/>
      <c r="E13" s="14"/>
      <c r="F13" s="48">
        <f>F$3*E13/F$4</f>
        <v>0</v>
      </c>
      <c r="G13" s="14"/>
      <c r="H13" s="47">
        <f t="shared" si="1"/>
        <v>0</v>
      </c>
      <c r="I13" s="63"/>
      <c r="J13" s="34">
        <f t="shared" si="2"/>
        <v>0</v>
      </c>
      <c r="K13" s="14"/>
      <c r="L13" s="45">
        <f t="shared" si="3"/>
        <v>0</v>
      </c>
      <c r="M13" s="46" t="str">
        <f t="shared" si="4"/>
        <v>нет</v>
      </c>
    </row>
    <row r="14" spans="1:13" s="1" customFormat="1" x14ac:dyDescent="0.3">
      <c r="A14" s="36">
        <v>5</v>
      </c>
      <c r="B14" s="12"/>
      <c r="C14" s="13"/>
      <c r="D14" s="11"/>
      <c r="E14" s="14"/>
      <c r="F14" s="48">
        <f t="shared" si="0"/>
        <v>0</v>
      </c>
      <c r="G14" s="14"/>
      <c r="H14" s="47">
        <f t="shared" si="1"/>
        <v>0</v>
      </c>
      <c r="I14" s="63"/>
      <c r="J14" s="34">
        <f t="shared" si="2"/>
        <v>0</v>
      </c>
      <c r="K14" s="14"/>
      <c r="L14" s="45">
        <f t="shared" si="3"/>
        <v>0</v>
      </c>
      <c r="M14" s="46" t="str">
        <f t="shared" si="4"/>
        <v>нет</v>
      </c>
    </row>
    <row r="15" spans="1:13" s="1" customFormat="1" x14ac:dyDescent="0.3">
      <c r="A15" s="36">
        <v>6</v>
      </c>
      <c r="B15" s="12"/>
      <c r="C15" s="13"/>
      <c r="D15" s="11"/>
      <c r="E15" s="14"/>
      <c r="F15" s="48">
        <f t="shared" si="0"/>
        <v>0</v>
      </c>
      <c r="G15" s="14"/>
      <c r="H15" s="47">
        <f t="shared" si="1"/>
        <v>0</v>
      </c>
      <c r="I15" s="63"/>
      <c r="J15" s="34">
        <f t="shared" si="2"/>
        <v>0</v>
      </c>
      <c r="K15" s="14"/>
      <c r="L15" s="45">
        <f t="shared" si="3"/>
        <v>0</v>
      </c>
      <c r="M15" s="46" t="str">
        <f t="shared" si="4"/>
        <v>нет</v>
      </c>
    </row>
    <row r="16" spans="1:13" x14ac:dyDescent="0.3">
      <c r="A16" s="36">
        <v>7</v>
      </c>
      <c r="B16" s="15"/>
      <c r="C16" s="13"/>
      <c r="D16" s="11"/>
      <c r="E16" s="14"/>
      <c r="F16" s="48">
        <f t="shared" si="0"/>
        <v>0</v>
      </c>
      <c r="G16" s="14"/>
      <c r="H16" s="47">
        <f t="shared" si="1"/>
        <v>0</v>
      </c>
      <c r="I16" s="63"/>
      <c r="J16" s="34">
        <f t="shared" si="2"/>
        <v>0</v>
      </c>
      <c r="K16" s="14"/>
      <c r="L16" s="45">
        <f t="shared" si="3"/>
        <v>0</v>
      </c>
      <c r="M16" s="46" t="str">
        <f t="shared" si="4"/>
        <v>нет</v>
      </c>
    </row>
    <row r="17" spans="1:13" x14ac:dyDescent="0.3">
      <c r="A17" s="36">
        <v>8</v>
      </c>
      <c r="B17" s="15"/>
      <c r="C17" s="13"/>
      <c r="D17" s="11"/>
      <c r="E17" s="14"/>
      <c r="F17" s="48">
        <f t="shared" ref="F17:F39" si="5">F$3*E17/F$4</f>
        <v>0</v>
      </c>
      <c r="G17" s="14"/>
      <c r="H17" s="47">
        <f t="shared" si="1"/>
        <v>0</v>
      </c>
      <c r="I17" s="63"/>
      <c r="J17" s="34">
        <f t="shared" si="2"/>
        <v>0</v>
      </c>
      <c r="K17" s="14"/>
      <c r="L17" s="45">
        <f t="shared" si="3"/>
        <v>0</v>
      </c>
      <c r="M17" s="46" t="str">
        <f t="shared" si="4"/>
        <v>нет</v>
      </c>
    </row>
    <row r="18" spans="1:13" x14ac:dyDescent="0.3">
      <c r="A18" s="36">
        <v>9</v>
      </c>
      <c r="B18" s="15"/>
      <c r="C18" s="13"/>
      <c r="D18" s="11"/>
      <c r="E18" s="14"/>
      <c r="F18" s="48">
        <f t="shared" si="5"/>
        <v>0</v>
      </c>
      <c r="G18" s="14"/>
      <c r="H18" s="47">
        <f t="shared" si="1"/>
        <v>0</v>
      </c>
      <c r="I18" s="63"/>
      <c r="J18" s="34">
        <f t="shared" si="2"/>
        <v>0</v>
      </c>
      <c r="K18" s="14"/>
      <c r="L18" s="45">
        <f t="shared" si="3"/>
        <v>0</v>
      </c>
      <c r="M18" s="46" t="str">
        <f t="shared" si="4"/>
        <v>нет</v>
      </c>
    </row>
    <row r="19" spans="1:13" x14ac:dyDescent="0.3">
      <c r="A19" s="36">
        <v>10</v>
      </c>
      <c r="B19" s="15"/>
      <c r="C19" s="13"/>
      <c r="D19" s="11"/>
      <c r="E19" s="14"/>
      <c r="F19" s="48">
        <f t="shared" si="5"/>
        <v>0</v>
      </c>
      <c r="G19" s="14"/>
      <c r="H19" s="47">
        <f t="shared" si="1"/>
        <v>0</v>
      </c>
      <c r="I19" s="63"/>
      <c r="J19" s="34">
        <f t="shared" si="2"/>
        <v>0</v>
      </c>
      <c r="K19" s="14"/>
      <c r="L19" s="45">
        <f t="shared" si="3"/>
        <v>0</v>
      </c>
      <c r="M19" s="46" t="str">
        <f t="shared" si="4"/>
        <v>нет</v>
      </c>
    </row>
    <row r="20" spans="1:13" x14ac:dyDescent="0.3">
      <c r="A20" s="36">
        <v>11</v>
      </c>
      <c r="B20" s="15"/>
      <c r="C20" s="13"/>
      <c r="D20" s="11"/>
      <c r="E20" s="14"/>
      <c r="F20" s="48">
        <f t="shared" si="5"/>
        <v>0</v>
      </c>
      <c r="G20" s="14"/>
      <c r="H20" s="47">
        <f t="shared" si="1"/>
        <v>0</v>
      </c>
      <c r="I20" s="63"/>
      <c r="J20" s="34">
        <f t="shared" si="2"/>
        <v>0</v>
      </c>
      <c r="K20" s="14"/>
      <c r="L20" s="45">
        <f t="shared" si="3"/>
        <v>0</v>
      </c>
      <c r="M20" s="46" t="str">
        <f t="shared" si="4"/>
        <v>нет</v>
      </c>
    </row>
    <row r="21" spans="1:13" x14ac:dyDescent="0.3">
      <c r="A21" s="36">
        <v>12</v>
      </c>
      <c r="B21" s="15"/>
      <c r="C21" s="13"/>
      <c r="D21" s="11"/>
      <c r="E21" s="14"/>
      <c r="F21" s="48">
        <f t="shared" si="5"/>
        <v>0</v>
      </c>
      <c r="G21" s="14"/>
      <c r="H21" s="47">
        <f t="shared" si="1"/>
        <v>0</v>
      </c>
      <c r="I21" s="63"/>
      <c r="J21" s="34">
        <f t="shared" si="2"/>
        <v>0</v>
      </c>
      <c r="K21" s="14"/>
      <c r="L21" s="45">
        <f t="shared" si="3"/>
        <v>0</v>
      </c>
      <c r="M21" s="46" t="str">
        <f t="shared" si="4"/>
        <v>нет</v>
      </c>
    </row>
    <row r="22" spans="1:13" x14ac:dyDescent="0.3">
      <c r="A22" s="36">
        <v>13</v>
      </c>
      <c r="B22" s="15"/>
      <c r="C22" s="13"/>
      <c r="D22" s="11"/>
      <c r="E22" s="14"/>
      <c r="F22" s="48">
        <f t="shared" si="5"/>
        <v>0</v>
      </c>
      <c r="G22" s="14"/>
      <c r="H22" s="47">
        <f t="shared" si="1"/>
        <v>0</v>
      </c>
      <c r="I22" s="63"/>
      <c r="J22" s="34">
        <f t="shared" si="2"/>
        <v>0</v>
      </c>
      <c r="K22" s="14"/>
      <c r="L22" s="45">
        <f t="shared" si="3"/>
        <v>0</v>
      </c>
      <c r="M22" s="46" t="str">
        <f t="shared" si="4"/>
        <v>нет</v>
      </c>
    </row>
    <row r="23" spans="1:13" x14ac:dyDescent="0.3">
      <c r="A23" s="36">
        <v>14</v>
      </c>
      <c r="B23" s="15"/>
      <c r="C23" s="13"/>
      <c r="D23" s="11"/>
      <c r="E23" s="14"/>
      <c r="F23" s="48">
        <f t="shared" si="5"/>
        <v>0</v>
      </c>
      <c r="G23" s="14"/>
      <c r="H23" s="47">
        <f t="shared" si="1"/>
        <v>0</v>
      </c>
      <c r="I23" s="63"/>
      <c r="J23" s="34">
        <f t="shared" si="2"/>
        <v>0</v>
      </c>
      <c r="K23" s="14"/>
      <c r="L23" s="45">
        <f t="shared" si="3"/>
        <v>0</v>
      </c>
      <c r="M23" s="46" t="str">
        <f t="shared" si="4"/>
        <v>нет</v>
      </c>
    </row>
    <row r="24" spans="1:13" x14ac:dyDescent="0.3">
      <c r="A24" s="36">
        <v>15</v>
      </c>
      <c r="B24" s="15"/>
      <c r="C24" s="13"/>
      <c r="D24" s="11"/>
      <c r="E24" s="14"/>
      <c r="F24" s="48">
        <f t="shared" si="5"/>
        <v>0</v>
      </c>
      <c r="G24" s="14"/>
      <c r="H24" s="47">
        <f t="shared" si="1"/>
        <v>0</v>
      </c>
      <c r="I24" s="63"/>
      <c r="J24" s="34">
        <f t="shared" si="2"/>
        <v>0</v>
      </c>
      <c r="K24" s="14"/>
      <c r="L24" s="45">
        <f t="shared" si="3"/>
        <v>0</v>
      </c>
      <c r="M24" s="46" t="str">
        <f t="shared" si="4"/>
        <v>нет</v>
      </c>
    </row>
    <row r="25" spans="1:13" x14ac:dyDescent="0.3">
      <c r="A25" s="36">
        <v>16</v>
      </c>
      <c r="B25" s="15"/>
      <c r="C25" s="13"/>
      <c r="D25" s="11"/>
      <c r="E25" s="14"/>
      <c r="F25" s="48">
        <f t="shared" si="5"/>
        <v>0</v>
      </c>
      <c r="G25" s="14"/>
      <c r="H25" s="47">
        <f t="shared" si="1"/>
        <v>0</v>
      </c>
      <c r="I25" s="63"/>
      <c r="J25" s="34">
        <f t="shared" si="2"/>
        <v>0</v>
      </c>
      <c r="K25" s="14"/>
      <c r="L25" s="45">
        <f t="shared" si="3"/>
        <v>0</v>
      </c>
      <c r="M25" s="46" t="str">
        <f t="shared" si="4"/>
        <v>нет</v>
      </c>
    </row>
    <row r="26" spans="1:13" x14ac:dyDescent="0.3">
      <c r="A26" s="36">
        <v>17</v>
      </c>
      <c r="B26" s="15"/>
      <c r="C26" s="13"/>
      <c r="D26" s="11"/>
      <c r="E26" s="14"/>
      <c r="F26" s="48">
        <f t="shared" si="5"/>
        <v>0</v>
      </c>
      <c r="G26" s="14"/>
      <c r="H26" s="47">
        <f t="shared" si="1"/>
        <v>0</v>
      </c>
      <c r="I26" s="63"/>
      <c r="J26" s="34">
        <f t="shared" si="2"/>
        <v>0</v>
      </c>
      <c r="K26" s="14"/>
      <c r="L26" s="45">
        <f t="shared" si="3"/>
        <v>0</v>
      </c>
      <c r="M26" s="46" t="str">
        <f t="shared" si="4"/>
        <v>нет</v>
      </c>
    </row>
    <row r="27" spans="1:13" x14ac:dyDescent="0.3">
      <c r="A27" s="36">
        <v>18</v>
      </c>
      <c r="B27" s="15"/>
      <c r="C27" s="13"/>
      <c r="D27" s="11"/>
      <c r="E27" s="14"/>
      <c r="F27" s="48">
        <f t="shared" si="5"/>
        <v>0</v>
      </c>
      <c r="G27" s="14"/>
      <c r="H27" s="47">
        <f t="shared" si="1"/>
        <v>0</v>
      </c>
      <c r="I27" s="16"/>
      <c r="J27" s="34">
        <f t="shared" si="2"/>
        <v>0</v>
      </c>
      <c r="K27" s="14"/>
      <c r="L27" s="45">
        <f t="shared" si="3"/>
        <v>0</v>
      </c>
      <c r="M27" s="46" t="str">
        <f t="shared" si="4"/>
        <v>нет</v>
      </c>
    </row>
    <row r="28" spans="1:13" x14ac:dyDescent="0.3">
      <c r="A28" s="36">
        <v>19</v>
      </c>
      <c r="B28" s="15"/>
      <c r="C28" s="13"/>
      <c r="D28" s="11"/>
      <c r="E28" s="14"/>
      <c r="F28" s="48">
        <f t="shared" si="5"/>
        <v>0</v>
      </c>
      <c r="G28" s="14"/>
      <c r="H28" s="47">
        <f t="shared" si="1"/>
        <v>0</v>
      </c>
      <c r="I28" s="16"/>
      <c r="J28" s="34">
        <f t="shared" si="2"/>
        <v>0</v>
      </c>
      <c r="K28" s="14"/>
      <c r="L28" s="45">
        <f t="shared" si="3"/>
        <v>0</v>
      </c>
      <c r="M28" s="46" t="str">
        <f t="shared" si="4"/>
        <v>нет</v>
      </c>
    </row>
    <row r="29" spans="1:13" x14ac:dyDescent="0.3">
      <c r="A29" s="36">
        <v>20</v>
      </c>
      <c r="B29" s="15"/>
      <c r="C29" s="13"/>
      <c r="D29" s="11"/>
      <c r="E29" s="14"/>
      <c r="F29" s="48">
        <f t="shared" si="5"/>
        <v>0</v>
      </c>
      <c r="G29" s="14"/>
      <c r="H29" s="47">
        <f t="shared" si="1"/>
        <v>0</v>
      </c>
      <c r="I29" s="16"/>
      <c r="J29" s="34">
        <f t="shared" si="2"/>
        <v>0</v>
      </c>
      <c r="K29" s="14"/>
      <c r="L29" s="45">
        <f t="shared" si="3"/>
        <v>0</v>
      </c>
      <c r="M29" s="46" t="str">
        <f t="shared" si="4"/>
        <v>нет</v>
      </c>
    </row>
    <row r="30" spans="1:13" x14ac:dyDescent="0.3">
      <c r="A30" s="36">
        <v>21</v>
      </c>
      <c r="B30" s="15"/>
      <c r="C30" s="13"/>
      <c r="D30" s="11"/>
      <c r="E30" s="14"/>
      <c r="F30" s="48">
        <f t="shared" si="5"/>
        <v>0</v>
      </c>
      <c r="G30" s="14"/>
      <c r="H30" s="47">
        <f t="shared" si="1"/>
        <v>0</v>
      </c>
      <c r="I30" s="16"/>
      <c r="J30" s="34">
        <f t="shared" si="2"/>
        <v>0</v>
      </c>
      <c r="K30" s="14"/>
      <c r="L30" s="45">
        <f>IF(K30&lt;&gt;"",L$3*L$4/K30,0)</f>
        <v>0</v>
      </c>
      <c r="M30" s="46" t="str">
        <f t="shared" si="4"/>
        <v>нет</v>
      </c>
    </row>
    <row r="31" spans="1:13" x14ac:dyDescent="0.3">
      <c r="A31" s="36">
        <v>22</v>
      </c>
      <c r="B31" s="15"/>
      <c r="C31" s="13"/>
      <c r="D31" s="11"/>
      <c r="E31" s="14"/>
      <c r="F31" s="48">
        <f t="shared" si="5"/>
        <v>0</v>
      </c>
      <c r="G31" s="14"/>
      <c r="H31" s="47">
        <f t="shared" si="1"/>
        <v>0</v>
      </c>
      <c r="I31" s="16"/>
      <c r="J31" s="34">
        <f t="shared" si="2"/>
        <v>0</v>
      </c>
      <c r="K31" s="14"/>
      <c r="L31" s="45">
        <f t="shared" si="3"/>
        <v>0</v>
      </c>
      <c r="M31" s="46" t="str">
        <f t="shared" si="4"/>
        <v>нет</v>
      </c>
    </row>
    <row r="32" spans="1:13" x14ac:dyDescent="0.3">
      <c r="A32" s="36">
        <v>23</v>
      </c>
      <c r="B32" s="15"/>
      <c r="C32" s="13"/>
      <c r="D32" s="11"/>
      <c r="E32" s="14"/>
      <c r="F32" s="48">
        <f t="shared" si="5"/>
        <v>0</v>
      </c>
      <c r="G32" s="14"/>
      <c r="H32" s="47">
        <f t="shared" si="1"/>
        <v>0</v>
      </c>
      <c r="I32" s="16"/>
      <c r="J32" s="34">
        <f t="shared" si="2"/>
        <v>0</v>
      </c>
      <c r="K32" s="14"/>
      <c r="L32" s="45">
        <f t="shared" si="3"/>
        <v>0</v>
      </c>
      <c r="M32" s="46" t="str">
        <f t="shared" si="4"/>
        <v>нет</v>
      </c>
    </row>
    <row r="33" spans="1:13" x14ac:dyDescent="0.3">
      <c r="A33" s="36">
        <v>24</v>
      </c>
      <c r="B33" s="15"/>
      <c r="C33" s="13"/>
      <c r="D33" s="11"/>
      <c r="E33" s="14"/>
      <c r="F33" s="48">
        <f t="shared" ref="F33" si="6">F$3*E33/F$4</f>
        <v>0</v>
      </c>
      <c r="G33" s="14"/>
      <c r="H33" s="47">
        <f t="shared" ref="H33" si="7">H$3*G33/H$4</f>
        <v>0</v>
      </c>
      <c r="I33" s="16"/>
      <c r="J33" s="34">
        <f t="shared" si="2"/>
        <v>0</v>
      </c>
      <c r="K33" s="14"/>
      <c r="L33" s="45">
        <f t="shared" si="3"/>
        <v>0</v>
      </c>
      <c r="M33" s="46" t="str">
        <f t="shared" si="4"/>
        <v>нет</v>
      </c>
    </row>
    <row r="34" spans="1:13" x14ac:dyDescent="0.3">
      <c r="A34" s="36">
        <v>25</v>
      </c>
      <c r="B34" s="15"/>
      <c r="C34" s="13"/>
      <c r="D34" s="11"/>
      <c r="E34" s="14"/>
      <c r="F34" s="48">
        <f t="shared" si="5"/>
        <v>0</v>
      </c>
      <c r="G34" s="14"/>
      <c r="H34" s="47">
        <f t="shared" si="1"/>
        <v>0</v>
      </c>
      <c r="I34" s="16"/>
      <c r="J34" s="34">
        <f t="shared" si="2"/>
        <v>0</v>
      </c>
      <c r="K34" s="14"/>
      <c r="L34" s="45">
        <f t="shared" si="3"/>
        <v>0</v>
      </c>
      <c r="M34" s="46" t="str">
        <f t="shared" si="4"/>
        <v>нет</v>
      </c>
    </row>
    <row r="35" spans="1:13" x14ac:dyDescent="0.3">
      <c r="A35" s="36">
        <v>26</v>
      </c>
      <c r="B35" s="15"/>
      <c r="C35" s="13"/>
      <c r="D35" s="11"/>
      <c r="E35" s="14"/>
      <c r="F35" s="48">
        <f t="shared" si="5"/>
        <v>0</v>
      </c>
      <c r="G35" s="14"/>
      <c r="H35" s="47">
        <f t="shared" si="1"/>
        <v>0</v>
      </c>
      <c r="I35" s="16"/>
      <c r="J35" s="34">
        <f t="shared" si="2"/>
        <v>0</v>
      </c>
      <c r="K35" s="14"/>
      <c r="L35" s="45">
        <f t="shared" si="3"/>
        <v>0</v>
      </c>
      <c r="M35" s="46" t="str">
        <f t="shared" si="4"/>
        <v>нет</v>
      </c>
    </row>
    <row r="36" spans="1:13" x14ac:dyDescent="0.3">
      <c r="A36" s="36">
        <v>27</v>
      </c>
      <c r="B36" s="15"/>
      <c r="C36" s="13"/>
      <c r="D36" s="11"/>
      <c r="E36" s="14"/>
      <c r="F36" s="48">
        <f t="shared" si="5"/>
        <v>0</v>
      </c>
      <c r="G36" s="14"/>
      <c r="H36" s="47">
        <f t="shared" si="1"/>
        <v>0</v>
      </c>
      <c r="I36" s="16"/>
      <c r="J36" s="34">
        <f t="shared" si="2"/>
        <v>0</v>
      </c>
      <c r="K36" s="14"/>
      <c r="L36" s="45">
        <f t="shared" si="3"/>
        <v>0</v>
      </c>
      <c r="M36" s="46" t="str">
        <f t="shared" si="4"/>
        <v>нет</v>
      </c>
    </row>
    <row r="37" spans="1:13" x14ac:dyDescent="0.3">
      <c r="A37" s="36">
        <v>28</v>
      </c>
      <c r="B37" s="15"/>
      <c r="C37" s="13"/>
      <c r="D37" s="11"/>
      <c r="E37" s="14"/>
      <c r="F37" s="48">
        <f t="shared" si="5"/>
        <v>0</v>
      </c>
      <c r="G37" s="14"/>
      <c r="H37" s="47">
        <f t="shared" si="1"/>
        <v>0</v>
      </c>
      <c r="I37" s="16"/>
      <c r="J37" s="34">
        <f t="shared" si="2"/>
        <v>0</v>
      </c>
      <c r="K37" s="14"/>
      <c r="L37" s="45">
        <f t="shared" si="3"/>
        <v>0</v>
      </c>
      <c r="M37" s="46" t="str">
        <f t="shared" si="4"/>
        <v>нет</v>
      </c>
    </row>
    <row r="38" spans="1:13" x14ac:dyDescent="0.3">
      <c r="A38" s="36">
        <v>29</v>
      </c>
      <c r="B38" s="15"/>
      <c r="C38" s="13"/>
      <c r="D38" s="11"/>
      <c r="E38" s="14"/>
      <c r="F38" s="48">
        <f t="shared" si="5"/>
        <v>0</v>
      </c>
      <c r="G38" s="14"/>
      <c r="H38" s="47">
        <f t="shared" si="1"/>
        <v>0</v>
      </c>
      <c r="I38" s="16"/>
      <c r="J38" s="34">
        <f t="shared" si="2"/>
        <v>0</v>
      </c>
      <c r="K38" s="14"/>
      <c r="L38" s="45">
        <f t="shared" si="3"/>
        <v>0</v>
      </c>
      <c r="M38" s="46" t="str">
        <f t="shared" si="4"/>
        <v>нет</v>
      </c>
    </row>
    <row r="39" spans="1:13" x14ac:dyDescent="0.3">
      <c r="A39" s="36">
        <v>30</v>
      </c>
      <c r="B39" s="15"/>
      <c r="C39" s="13"/>
      <c r="D39" s="11"/>
      <c r="E39" s="14"/>
      <c r="F39" s="48">
        <f t="shared" si="5"/>
        <v>0</v>
      </c>
      <c r="G39" s="14"/>
      <c r="H39" s="47">
        <f t="shared" si="1"/>
        <v>0</v>
      </c>
      <c r="I39" s="16"/>
      <c r="J39" s="34">
        <f t="shared" si="2"/>
        <v>0</v>
      </c>
      <c r="K39" s="14"/>
      <c r="L39" s="45">
        <f t="shared" si="3"/>
        <v>0</v>
      </c>
      <c r="M39" s="46" t="str">
        <f t="shared" si="4"/>
        <v>нет</v>
      </c>
    </row>
    <row r="40" spans="1:13" x14ac:dyDescent="0.3">
      <c r="A40" s="36">
        <v>31</v>
      </c>
      <c r="B40" s="15"/>
      <c r="C40" s="13"/>
      <c r="D40" s="11"/>
      <c r="E40" s="14"/>
      <c r="F40" s="48">
        <f>F$3*E40/F$4</f>
        <v>0</v>
      </c>
      <c r="G40" s="14"/>
      <c r="H40" s="47">
        <f t="shared" ref="H40:H49" si="8">H$3*G40/H$4</f>
        <v>0</v>
      </c>
      <c r="I40" s="16"/>
      <c r="J40" s="34">
        <f t="shared" si="2"/>
        <v>0</v>
      </c>
      <c r="K40" s="14"/>
      <c r="L40" s="45">
        <f t="shared" si="3"/>
        <v>0</v>
      </c>
      <c r="M40" s="46" t="str">
        <f t="shared" si="4"/>
        <v>нет</v>
      </c>
    </row>
    <row r="41" spans="1:13" x14ac:dyDescent="0.3">
      <c r="A41" s="36">
        <v>32</v>
      </c>
      <c r="B41" s="15"/>
      <c r="C41" s="13"/>
      <c r="D41" s="11"/>
      <c r="E41" s="14"/>
      <c r="F41" s="48">
        <f t="shared" ref="F41:F49" si="9">F$3*E41/F$4</f>
        <v>0</v>
      </c>
      <c r="G41" s="14"/>
      <c r="H41" s="47">
        <f t="shared" si="8"/>
        <v>0</v>
      </c>
      <c r="I41" s="16"/>
      <c r="J41" s="34">
        <f t="shared" si="2"/>
        <v>0</v>
      </c>
      <c r="K41" s="14"/>
      <c r="L41" s="45">
        <f t="shared" si="3"/>
        <v>0</v>
      </c>
      <c r="M41" s="46" t="str">
        <f t="shared" si="4"/>
        <v>нет</v>
      </c>
    </row>
    <row r="42" spans="1:13" x14ac:dyDescent="0.3">
      <c r="A42" s="36">
        <v>33</v>
      </c>
      <c r="B42" s="15"/>
      <c r="C42" s="13"/>
      <c r="D42" s="11"/>
      <c r="E42" s="14"/>
      <c r="F42" s="48">
        <f t="shared" si="9"/>
        <v>0</v>
      </c>
      <c r="G42" s="14"/>
      <c r="H42" s="47">
        <f t="shared" si="8"/>
        <v>0</v>
      </c>
      <c r="I42" s="16"/>
      <c r="J42" s="34">
        <f t="shared" si="2"/>
        <v>0</v>
      </c>
      <c r="K42" s="14"/>
      <c r="L42" s="45">
        <f t="shared" si="3"/>
        <v>0</v>
      </c>
      <c r="M42" s="46" t="str">
        <f t="shared" si="4"/>
        <v>нет</v>
      </c>
    </row>
    <row r="43" spans="1:13" x14ac:dyDescent="0.3">
      <c r="A43" s="36">
        <v>34</v>
      </c>
      <c r="B43" s="15"/>
      <c r="C43" s="13"/>
      <c r="D43" s="11"/>
      <c r="E43" s="14"/>
      <c r="F43" s="48">
        <f t="shared" si="9"/>
        <v>0</v>
      </c>
      <c r="G43" s="14"/>
      <c r="H43" s="47">
        <f t="shared" si="8"/>
        <v>0</v>
      </c>
      <c r="I43" s="16"/>
      <c r="J43" s="34">
        <f t="shared" si="2"/>
        <v>0</v>
      </c>
      <c r="K43" s="14"/>
      <c r="L43" s="45">
        <f t="shared" si="3"/>
        <v>0</v>
      </c>
      <c r="M43" s="46" t="str">
        <f t="shared" si="4"/>
        <v>нет</v>
      </c>
    </row>
    <row r="44" spans="1:13" x14ac:dyDescent="0.3">
      <c r="A44" s="36">
        <v>35</v>
      </c>
      <c r="B44" s="15"/>
      <c r="C44" s="13"/>
      <c r="D44" s="11"/>
      <c r="E44" s="14"/>
      <c r="F44" s="48">
        <f t="shared" si="9"/>
        <v>0</v>
      </c>
      <c r="G44" s="14"/>
      <c r="H44" s="47">
        <f t="shared" si="8"/>
        <v>0</v>
      </c>
      <c r="I44" s="16"/>
      <c r="J44" s="34">
        <f t="shared" si="2"/>
        <v>0</v>
      </c>
      <c r="K44" s="14"/>
      <c r="L44" s="45">
        <f t="shared" si="3"/>
        <v>0</v>
      </c>
      <c r="M44" s="46" t="str">
        <f t="shared" si="4"/>
        <v>нет</v>
      </c>
    </row>
    <row r="45" spans="1:13" x14ac:dyDescent="0.3">
      <c r="A45" s="36">
        <v>36</v>
      </c>
      <c r="B45" s="15"/>
      <c r="C45" s="13"/>
      <c r="D45" s="11"/>
      <c r="E45" s="14"/>
      <c r="F45" s="48">
        <f t="shared" si="9"/>
        <v>0</v>
      </c>
      <c r="G45" s="14"/>
      <c r="H45" s="47">
        <f t="shared" si="8"/>
        <v>0</v>
      </c>
      <c r="I45" s="16"/>
      <c r="J45" s="34">
        <f t="shared" si="2"/>
        <v>0</v>
      </c>
      <c r="K45" s="14"/>
      <c r="L45" s="45">
        <f t="shared" si="3"/>
        <v>0</v>
      </c>
      <c r="M45" s="46" t="str">
        <f t="shared" si="4"/>
        <v>нет</v>
      </c>
    </row>
    <row r="46" spans="1:13" x14ac:dyDescent="0.3">
      <c r="A46" s="36">
        <v>37</v>
      </c>
      <c r="B46" s="15"/>
      <c r="C46" s="13"/>
      <c r="D46" s="11"/>
      <c r="E46" s="14"/>
      <c r="F46" s="48">
        <f t="shared" si="9"/>
        <v>0</v>
      </c>
      <c r="G46" s="14"/>
      <c r="H46" s="47">
        <f t="shared" si="8"/>
        <v>0</v>
      </c>
      <c r="I46" s="16"/>
      <c r="J46" s="34">
        <f t="shared" si="2"/>
        <v>0</v>
      </c>
      <c r="K46" s="14"/>
      <c r="L46" s="45">
        <f t="shared" si="3"/>
        <v>0</v>
      </c>
      <c r="M46" s="46" t="str">
        <f t="shared" si="4"/>
        <v>нет</v>
      </c>
    </row>
    <row r="47" spans="1:13" x14ac:dyDescent="0.3">
      <c r="A47" s="36">
        <v>38</v>
      </c>
      <c r="B47" s="15"/>
      <c r="C47" s="13"/>
      <c r="D47" s="11"/>
      <c r="E47" s="14"/>
      <c r="F47" s="48">
        <f t="shared" si="9"/>
        <v>0</v>
      </c>
      <c r="G47" s="14"/>
      <c r="H47" s="47">
        <f t="shared" si="8"/>
        <v>0</v>
      </c>
      <c r="I47" s="16"/>
      <c r="J47" s="34">
        <f t="shared" si="2"/>
        <v>0</v>
      </c>
      <c r="K47" s="14"/>
      <c r="L47" s="45">
        <f t="shared" si="3"/>
        <v>0</v>
      </c>
      <c r="M47" s="46" t="str">
        <f t="shared" si="4"/>
        <v>нет</v>
      </c>
    </row>
    <row r="48" spans="1:13" x14ac:dyDescent="0.3">
      <c r="A48" s="36">
        <v>39</v>
      </c>
      <c r="B48" s="15"/>
      <c r="C48" s="13"/>
      <c r="D48" s="11"/>
      <c r="E48" s="14"/>
      <c r="F48" s="48">
        <f t="shared" si="9"/>
        <v>0</v>
      </c>
      <c r="G48" s="14"/>
      <c r="H48" s="47">
        <f t="shared" si="8"/>
        <v>0</v>
      </c>
      <c r="I48" s="16"/>
      <c r="J48" s="34">
        <f t="shared" si="2"/>
        <v>0</v>
      </c>
      <c r="K48" s="14"/>
      <c r="L48" s="45">
        <f t="shared" si="3"/>
        <v>0</v>
      </c>
      <c r="M48" s="46" t="str">
        <f t="shared" si="4"/>
        <v>нет</v>
      </c>
    </row>
    <row r="49" spans="1:13" x14ac:dyDescent="0.3">
      <c r="A49" s="36">
        <v>40</v>
      </c>
      <c r="B49" s="15"/>
      <c r="C49" s="13"/>
      <c r="D49" s="11"/>
      <c r="E49" s="14"/>
      <c r="F49" s="48">
        <f t="shared" si="9"/>
        <v>0</v>
      </c>
      <c r="G49" s="14"/>
      <c r="H49" s="47">
        <f t="shared" si="8"/>
        <v>0</v>
      </c>
      <c r="I49" s="16"/>
      <c r="J49" s="34">
        <f t="shared" si="2"/>
        <v>0</v>
      </c>
      <c r="K49" s="14"/>
      <c r="L49" s="45">
        <f t="shared" si="3"/>
        <v>0</v>
      </c>
      <c r="M49" s="46" t="str">
        <f t="shared" si="4"/>
        <v>нет</v>
      </c>
    </row>
  </sheetData>
  <mergeCells count="11">
    <mergeCell ref="A1:J1"/>
    <mergeCell ref="A4:C4"/>
    <mergeCell ref="I7:J7"/>
    <mergeCell ref="I5:J6"/>
    <mergeCell ref="E5:F6"/>
    <mergeCell ref="G5:H6"/>
    <mergeCell ref="M3:M8"/>
    <mergeCell ref="K7:L7"/>
    <mergeCell ref="K5:L6"/>
    <mergeCell ref="E7:F7"/>
    <mergeCell ref="G7:H7"/>
  </mergeCells>
  <conditionalFormatting sqref="M10:M4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4">
    <dataValidation type="whole" allowBlank="1" showInputMessage="1" showErrorMessage="1" error="Максимальный результат участника - 24 балла" sqref="E10:E49">
      <formula1>0</formula1>
      <formula2>24</formula2>
    </dataValidation>
    <dataValidation allowBlank="1" showInputMessage="1" showErrorMessage="1" prompt="Результат силовой подготовки заносите числом строго в секундах. Например, 90 или 123,5" sqref="G10:G49"/>
    <dataValidation type="decimal" operator="greaterThan" allowBlank="1" showInputMessage="1" showErrorMessage="1" error="Результат должен быть больше нуля. Если участник не выступил на этапе, оставляйте ячейку пустой." prompt="Результат легкой атлетики заносите числом строго в секундах. Например, 90 или 123,5. Если участник не выступил на этапе, оставляйте ячейку пустой." sqref="I10:I49">
      <formula1>0</formula1>
    </dataValidation>
    <dataValidation type="decimal" operator="greaterThan" allowBlank="1" showInputMessage="1" showErrorMessage="1" error="Результат должен быть больше нуля. Если участник не выступил на этапе, оставляйте ячейку пустой." prompt="Результат спортивных игр заносите числом строго в секундах. Например, 90 или 123,5. Если участник не выступил на этапе, оставляйте ячейку пустой." sqref="K10:K49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abSelected="1" topLeftCell="A7" zoomScale="70" zoomScaleNormal="70" workbookViewId="0">
      <selection activeCell="G55" sqref="G55"/>
    </sheetView>
  </sheetViews>
  <sheetFormatPr defaultRowHeight="14.4" x14ac:dyDescent="0.3"/>
  <cols>
    <col min="2" max="2" width="39.33203125" bestFit="1" customWidth="1"/>
    <col min="3" max="3" width="19.109375" bestFit="1" customWidth="1"/>
    <col min="5" max="5" width="8.88671875" customWidth="1"/>
    <col min="7" max="7" width="11.88671875" bestFit="1" customWidth="1"/>
  </cols>
  <sheetData>
    <row r="1" spans="1:7" x14ac:dyDescent="0.3">
      <c r="A1" s="7" t="s">
        <v>27</v>
      </c>
    </row>
    <row r="2" spans="1:7" x14ac:dyDescent="0.3">
      <c r="A2" s="8"/>
    </row>
    <row r="3" spans="1:7" x14ac:dyDescent="0.3">
      <c r="A3" s="8"/>
    </row>
    <row r="4" spans="1:7" x14ac:dyDescent="0.3">
      <c r="A4" s="9"/>
    </row>
    <row r="5" spans="1:7" x14ac:dyDescent="0.3">
      <c r="A5" s="9"/>
    </row>
    <row r="6" spans="1:7" x14ac:dyDescent="0.3">
      <c r="A6" s="90" t="s">
        <v>14</v>
      </c>
      <c r="B6" s="90"/>
      <c r="C6" s="90"/>
      <c r="D6" s="90"/>
      <c r="E6" s="90"/>
      <c r="F6" s="90"/>
      <c r="G6" s="90"/>
    </row>
    <row r="7" spans="1:7" x14ac:dyDescent="0.3">
      <c r="A7" s="91" t="s">
        <v>29</v>
      </c>
      <c r="B7" s="91"/>
      <c r="C7" s="91"/>
      <c r="D7" s="91"/>
      <c r="E7" s="91"/>
      <c r="F7" s="91"/>
      <c r="G7" s="91"/>
    </row>
    <row r="8" spans="1:7" x14ac:dyDescent="0.3">
      <c r="A8" s="91" t="s">
        <v>15</v>
      </c>
      <c r="B8" s="91"/>
      <c r="C8" s="91"/>
      <c r="D8" s="91"/>
      <c r="E8" s="91"/>
      <c r="F8" s="91"/>
      <c r="G8" s="91"/>
    </row>
    <row r="9" spans="1:7" x14ac:dyDescent="0.3">
      <c r="A9" s="49"/>
      <c r="B9" s="49"/>
      <c r="C9" s="49"/>
      <c r="D9" s="49"/>
      <c r="E9" s="50"/>
      <c r="F9" s="50"/>
      <c r="G9" s="50"/>
    </row>
    <row r="10" spans="1:7" ht="15.6" x14ac:dyDescent="0.3">
      <c r="A10" s="92" t="s">
        <v>32</v>
      </c>
      <c r="B10" s="92"/>
      <c r="C10" s="92"/>
      <c r="D10" s="92"/>
      <c r="E10" s="92"/>
      <c r="F10" s="92"/>
      <c r="G10" s="92"/>
    </row>
    <row r="11" spans="1:7" ht="15.6" x14ac:dyDescent="0.3">
      <c r="A11" s="93" t="s">
        <v>35</v>
      </c>
      <c r="B11" s="93"/>
      <c r="C11" s="93"/>
      <c r="D11" s="93"/>
      <c r="E11" s="93"/>
      <c r="F11" s="93"/>
      <c r="G11" s="93"/>
    </row>
    <row r="12" spans="1:7" x14ac:dyDescent="0.3">
      <c r="A12" s="94" t="s">
        <v>16</v>
      </c>
      <c r="B12" s="94"/>
      <c r="C12" s="94"/>
      <c r="D12" s="94"/>
      <c r="E12" s="94"/>
      <c r="F12" s="94"/>
      <c r="G12" s="94"/>
    </row>
    <row r="13" spans="1:7" ht="69" x14ac:dyDescent="0.3">
      <c r="A13" s="51" t="s">
        <v>0</v>
      </c>
      <c r="B13" s="51" t="s">
        <v>17</v>
      </c>
      <c r="C13" s="51" t="s">
        <v>18</v>
      </c>
      <c r="D13" s="52" t="s">
        <v>19</v>
      </c>
      <c r="E13" s="53" t="s">
        <v>20</v>
      </c>
      <c r="F13" s="51" t="s">
        <v>21</v>
      </c>
      <c r="G13" s="54" t="s">
        <v>22</v>
      </c>
    </row>
    <row r="14" spans="1:7" x14ac:dyDescent="0.3">
      <c r="A14" s="36">
        <f>'Рабочий протокол 7-8 кл. маль'!A10</f>
        <v>1</v>
      </c>
      <c r="B14" s="75" t="str">
        <f>'Рабочий протокол 7-8 кл. маль'!C10</f>
        <v>Кезин Максим Дмитриевич</v>
      </c>
      <c r="C14" s="55" t="str">
        <f>'Рабочий протокол 7-8 кл. маль'!B10</f>
        <v>МБОУ АСШ СЮ</v>
      </c>
      <c r="D14" s="46">
        <f>'Рабочий протокол 7-8 кл. маль'!M10</f>
        <v>77.775133282559025</v>
      </c>
      <c r="E14" s="46">
        <f>'Рабочий протокол 7-8 кл. маль'!M10</f>
        <v>77.775133282559025</v>
      </c>
      <c r="F14" s="36">
        <f t="shared" ref="F14:F53" si="0">RANK(E14,E$14:E$53,0)</f>
        <v>1</v>
      </c>
      <c r="G14" s="36" t="str">
        <f t="shared" ref="G14:G53" si="1">IF(F14=1,"Победитель",IF(E14&gt;50,"Призёр","Участник"))</f>
        <v>Победитель</v>
      </c>
    </row>
    <row r="15" spans="1:7" x14ac:dyDescent="0.3">
      <c r="A15" s="36">
        <f>'Рабочий протокол 7-8 кл. маль'!A11</f>
        <v>2</v>
      </c>
      <c r="B15" s="75" t="str">
        <f>'Рабочий протокол 7-8 кл. маль'!C11</f>
        <v>Рудницкий Тимур Вадимович</v>
      </c>
      <c r="C15" s="55" t="str">
        <f>'Рабочий протокол 7-8 кл. маль'!B11</f>
        <v>МБОУ АСШ СЮ</v>
      </c>
      <c r="D15" s="46">
        <f>'Рабочий протокол 7-8 кл. маль'!M11</f>
        <v>75.051106166357172</v>
      </c>
      <c r="E15" s="46">
        <f>'Рабочий протокол 7-8 кл. маль'!M11</f>
        <v>75.051106166357172</v>
      </c>
      <c r="F15" s="36">
        <f t="shared" si="0"/>
        <v>2</v>
      </c>
      <c r="G15" s="36" t="str">
        <f t="shared" si="1"/>
        <v>Призёр</v>
      </c>
    </row>
    <row r="16" spans="1:7" x14ac:dyDescent="0.3">
      <c r="A16" s="36">
        <f>'Рабочий протокол 7-8 кл. маль'!A12</f>
        <v>3</v>
      </c>
      <c r="B16" s="75">
        <f>'Рабочий протокол 7-8 кл. маль'!C12</f>
        <v>0</v>
      </c>
      <c r="C16" s="55">
        <f>'Рабочий протокол 7-8 кл. маль'!B12</f>
        <v>0</v>
      </c>
      <c r="D16" s="46" t="str">
        <f>'Рабочий протокол 7-8 кл. маль'!M12</f>
        <v>нет</v>
      </c>
      <c r="E16" s="46" t="str">
        <f>'Рабочий протокол 7-8 кл. маль'!M12</f>
        <v>нет</v>
      </c>
      <c r="F16" s="36" t="e">
        <f t="shared" si="0"/>
        <v>#VALUE!</v>
      </c>
      <c r="G16" s="36" t="e">
        <f t="shared" si="1"/>
        <v>#VALUE!</v>
      </c>
    </row>
    <row r="17" spans="1:7" x14ac:dyDescent="0.3">
      <c r="A17" s="36">
        <f>'Рабочий протокол 7-8 кл. маль'!A13</f>
        <v>4</v>
      </c>
      <c r="B17" s="75">
        <f>'Рабочий протокол 7-8 кл. маль'!C13</f>
        <v>0</v>
      </c>
      <c r="C17" s="55">
        <f>'Рабочий протокол 7-8 кл. маль'!B13</f>
        <v>0</v>
      </c>
      <c r="D17" s="46" t="str">
        <f>'Рабочий протокол 7-8 кл. маль'!M13</f>
        <v>нет</v>
      </c>
      <c r="E17" s="46" t="str">
        <f>'Рабочий протокол 7-8 кл. маль'!M13</f>
        <v>нет</v>
      </c>
      <c r="F17" s="36" t="e">
        <f t="shared" si="0"/>
        <v>#VALUE!</v>
      </c>
      <c r="G17" s="36" t="e">
        <f t="shared" si="1"/>
        <v>#VALUE!</v>
      </c>
    </row>
    <row r="18" spans="1:7" x14ac:dyDescent="0.3">
      <c r="A18" s="36">
        <f>'Рабочий протокол 7-8 кл. маль'!A14</f>
        <v>5</v>
      </c>
      <c r="B18" s="75">
        <f>'Рабочий протокол 7-8 кл. маль'!C14</f>
        <v>0</v>
      </c>
      <c r="C18" s="55">
        <f>'Рабочий протокол 7-8 кл. маль'!B14</f>
        <v>0</v>
      </c>
      <c r="D18" s="46" t="str">
        <f>'Рабочий протокол 7-8 кл. маль'!M14</f>
        <v>нет</v>
      </c>
      <c r="E18" s="46" t="str">
        <f>'Рабочий протокол 7-8 кл. маль'!M14</f>
        <v>нет</v>
      </c>
      <c r="F18" s="36" t="e">
        <f t="shared" si="0"/>
        <v>#VALUE!</v>
      </c>
      <c r="G18" s="36" t="e">
        <f t="shared" si="1"/>
        <v>#VALUE!</v>
      </c>
    </row>
    <row r="19" spans="1:7" x14ac:dyDescent="0.3">
      <c r="A19" s="36">
        <f>'Рабочий протокол 7-8 кл. маль'!A15</f>
        <v>6</v>
      </c>
      <c r="B19" s="75">
        <f>'Рабочий протокол 7-8 кл. маль'!C15</f>
        <v>0</v>
      </c>
      <c r="C19" s="55">
        <f>'Рабочий протокол 7-8 кл. маль'!B15</f>
        <v>0</v>
      </c>
      <c r="D19" s="46" t="str">
        <f>'Рабочий протокол 7-8 кл. маль'!M15</f>
        <v>нет</v>
      </c>
      <c r="E19" s="46" t="str">
        <f>'Рабочий протокол 7-8 кл. маль'!M15</f>
        <v>нет</v>
      </c>
      <c r="F19" s="36" t="e">
        <f t="shared" si="0"/>
        <v>#VALUE!</v>
      </c>
      <c r="G19" s="36" t="e">
        <f t="shared" si="1"/>
        <v>#VALUE!</v>
      </c>
    </row>
    <row r="20" spans="1:7" x14ac:dyDescent="0.3">
      <c r="A20" s="36">
        <f>'Рабочий протокол 7-8 кл. маль'!A16</f>
        <v>7</v>
      </c>
      <c r="B20" s="75">
        <f>'Рабочий протокол 7-8 кл. маль'!C16</f>
        <v>0</v>
      </c>
      <c r="C20" s="55">
        <f>'Рабочий протокол 7-8 кл. маль'!B16</f>
        <v>0</v>
      </c>
      <c r="D20" s="46" t="str">
        <f>'Рабочий протокол 7-8 кл. маль'!M16</f>
        <v>нет</v>
      </c>
      <c r="E20" s="46" t="str">
        <f>'Рабочий протокол 7-8 кл. маль'!M16</f>
        <v>нет</v>
      </c>
      <c r="F20" s="36" t="e">
        <f t="shared" si="0"/>
        <v>#VALUE!</v>
      </c>
      <c r="G20" s="36" t="e">
        <f t="shared" si="1"/>
        <v>#VALUE!</v>
      </c>
    </row>
    <row r="21" spans="1:7" x14ac:dyDescent="0.3">
      <c r="A21" s="36">
        <f>'Рабочий протокол 7-8 кл. маль'!A17</f>
        <v>8</v>
      </c>
      <c r="B21" s="75">
        <f>'Рабочий протокол 7-8 кл. маль'!C17</f>
        <v>0</v>
      </c>
      <c r="C21" s="55">
        <f>'Рабочий протокол 7-8 кл. маль'!B17</f>
        <v>0</v>
      </c>
      <c r="D21" s="46" t="str">
        <f>'Рабочий протокол 7-8 кл. маль'!M17</f>
        <v>нет</v>
      </c>
      <c r="E21" s="46" t="str">
        <f>'Рабочий протокол 7-8 кл. маль'!M17</f>
        <v>нет</v>
      </c>
      <c r="F21" s="36" t="e">
        <f t="shared" si="0"/>
        <v>#VALUE!</v>
      </c>
      <c r="G21" s="36" t="e">
        <f t="shared" si="1"/>
        <v>#VALUE!</v>
      </c>
    </row>
    <row r="22" spans="1:7" x14ac:dyDescent="0.3">
      <c r="A22" s="36">
        <f>'Рабочий протокол 7-8 кл. маль'!A18</f>
        <v>9</v>
      </c>
      <c r="B22" s="75">
        <f>'Рабочий протокол 7-8 кл. маль'!C18</f>
        <v>0</v>
      </c>
      <c r="C22" s="55">
        <f>'Рабочий протокол 7-8 кл. маль'!B18</f>
        <v>0</v>
      </c>
      <c r="D22" s="46" t="str">
        <f>'Рабочий протокол 7-8 кл. маль'!M18</f>
        <v>нет</v>
      </c>
      <c r="E22" s="46" t="str">
        <f>'Рабочий протокол 7-8 кл. маль'!M18</f>
        <v>нет</v>
      </c>
      <c r="F22" s="36" t="e">
        <f t="shared" si="0"/>
        <v>#VALUE!</v>
      </c>
      <c r="G22" s="36" t="e">
        <f t="shared" si="1"/>
        <v>#VALUE!</v>
      </c>
    </row>
    <row r="23" spans="1:7" x14ac:dyDescent="0.3">
      <c r="A23" s="36">
        <f>'Рабочий протокол 7-8 кл. маль'!A19</f>
        <v>10</v>
      </c>
      <c r="B23" s="75">
        <f>'Рабочий протокол 7-8 кл. маль'!C19</f>
        <v>0</v>
      </c>
      <c r="C23" s="55">
        <f>'Рабочий протокол 7-8 кл. маль'!B19</f>
        <v>0</v>
      </c>
      <c r="D23" s="46" t="str">
        <f>'Рабочий протокол 7-8 кл. маль'!M19</f>
        <v>нет</v>
      </c>
      <c r="E23" s="46" t="str">
        <f>'Рабочий протокол 7-8 кл. маль'!M19</f>
        <v>нет</v>
      </c>
      <c r="F23" s="36" t="e">
        <f t="shared" si="0"/>
        <v>#VALUE!</v>
      </c>
      <c r="G23" s="36" t="e">
        <f t="shared" si="1"/>
        <v>#VALUE!</v>
      </c>
    </row>
    <row r="24" spans="1:7" x14ac:dyDescent="0.3">
      <c r="A24" s="36">
        <f>'Рабочий протокол 7-8 кл. маль'!A20</f>
        <v>11</v>
      </c>
      <c r="B24" s="75">
        <f>'Рабочий протокол 7-8 кл. маль'!C20</f>
        <v>0</v>
      </c>
      <c r="C24" s="55">
        <f>'Рабочий протокол 7-8 кл. маль'!B20</f>
        <v>0</v>
      </c>
      <c r="D24" s="46" t="str">
        <f>'Рабочий протокол 7-8 кл. маль'!M20</f>
        <v>нет</v>
      </c>
      <c r="E24" s="46" t="str">
        <f>'Рабочий протокол 7-8 кл. маль'!M20</f>
        <v>нет</v>
      </c>
      <c r="F24" s="36" t="e">
        <f t="shared" si="0"/>
        <v>#VALUE!</v>
      </c>
      <c r="G24" s="36" t="e">
        <f t="shared" si="1"/>
        <v>#VALUE!</v>
      </c>
    </row>
    <row r="25" spans="1:7" x14ac:dyDescent="0.3">
      <c r="A25" s="36">
        <f>'Рабочий протокол 7-8 кл. маль'!A21</f>
        <v>12</v>
      </c>
      <c r="B25" s="75">
        <f>'Рабочий протокол 7-8 кл. маль'!C21</f>
        <v>0</v>
      </c>
      <c r="C25" s="55">
        <f>'Рабочий протокол 7-8 кл. маль'!B21</f>
        <v>0</v>
      </c>
      <c r="D25" s="46" t="str">
        <f>'Рабочий протокол 7-8 кл. маль'!M21</f>
        <v>нет</v>
      </c>
      <c r="E25" s="46" t="str">
        <f>'Рабочий протокол 7-8 кл. маль'!M21</f>
        <v>нет</v>
      </c>
      <c r="F25" s="36" t="e">
        <f t="shared" si="0"/>
        <v>#VALUE!</v>
      </c>
      <c r="G25" s="36" t="e">
        <f t="shared" si="1"/>
        <v>#VALUE!</v>
      </c>
    </row>
    <row r="26" spans="1:7" x14ac:dyDescent="0.3">
      <c r="A26" s="36">
        <f>'Рабочий протокол 7-8 кл. маль'!A22</f>
        <v>13</v>
      </c>
      <c r="B26" s="75">
        <f>'Рабочий протокол 7-8 кл. маль'!C22</f>
        <v>0</v>
      </c>
      <c r="C26" s="55">
        <f>'Рабочий протокол 7-8 кл. маль'!B22</f>
        <v>0</v>
      </c>
      <c r="D26" s="46" t="str">
        <f>'Рабочий протокол 7-8 кл. маль'!M22</f>
        <v>нет</v>
      </c>
      <c r="E26" s="46" t="str">
        <f>'Рабочий протокол 7-8 кл. маль'!M22</f>
        <v>нет</v>
      </c>
      <c r="F26" s="36" t="e">
        <f t="shared" si="0"/>
        <v>#VALUE!</v>
      </c>
      <c r="G26" s="36" t="e">
        <f t="shared" si="1"/>
        <v>#VALUE!</v>
      </c>
    </row>
    <row r="27" spans="1:7" x14ac:dyDescent="0.3">
      <c r="A27" s="36">
        <f>'Рабочий протокол 7-8 кл. маль'!A23</f>
        <v>14</v>
      </c>
      <c r="B27" s="75">
        <f>'Рабочий протокол 7-8 кл. маль'!C23</f>
        <v>0</v>
      </c>
      <c r="C27" s="55">
        <f>'Рабочий протокол 7-8 кл. маль'!B23</f>
        <v>0</v>
      </c>
      <c r="D27" s="46" t="str">
        <f>'Рабочий протокол 7-8 кл. маль'!M23</f>
        <v>нет</v>
      </c>
      <c r="E27" s="46" t="str">
        <f>'Рабочий протокол 7-8 кл. маль'!M23</f>
        <v>нет</v>
      </c>
      <c r="F27" s="36" t="e">
        <f t="shared" si="0"/>
        <v>#VALUE!</v>
      </c>
      <c r="G27" s="36" t="e">
        <f t="shared" si="1"/>
        <v>#VALUE!</v>
      </c>
    </row>
    <row r="28" spans="1:7" x14ac:dyDescent="0.3">
      <c r="A28" s="36">
        <f>'Рабочий протокол 7-8 кл. маль'!A24</f>
        <v>15</v>
      </c>
      <c r="B28" s="75">
        <f>'Рабочий протокол 7-8 кл. маль'!C24</f>
        <v>0</v>
      </c>
      <c r="C28" s="55">
        <f>'Рабочий протокол 7-8 кл. маль'!B24</f>
        <v>0</v>
      </c>
      <c r="D28" s="46" t="str">
        <f>'Рабочий протокол 7-8 кл. маль'!M24</f>
        <v>нет</v>
      </c>
      <c r="E28" s="46" t="str">
        <f>'Рабочий протокол 7-8 кл. маль'!M24</f>
        <v>нет</v>
      </c>
      <c r="F28" s="36" t="e">
        <f t="shared" si="0"/>
        <v>#VALUE!</v>
      </c>
      <c r="G28" s="36" t="e">
        <f t="shared" si="1"/>
        <v>#VALUE!</v>
      </c>
    </row>
    <row r="29" spans="1:7" x14ac:dyDescent="0.3">
      <c r="A29" s="36">
        <f>'Рабочий протокол 7-8 кл. маль'!A25</f>
        <v>16</v>
      </c>
      <c r="B29" s="75">
        <f>'Рабочий протокол 7-8 кл. маль'!C25</f>
        <v>0</v>
      </c>
      <c r="C29" s="55">
        <f>'Рабочий протокол 7-8 кл. маль'!B25</f>
        <v>0</v>
      </c>
      <c r="D29" s="46" t="str">
        <f>'Рабочий протокол 7-8 кл. маль'!M25</f>
        <v>нет</v>
      </c>
      <c r="E29" s="46" t="str">
        <f>'Рабочий протокол 7-8 кл. маль'!M25</f>
        <v>нет</v>
      </c>
      <c r="F29" s="36" t="e">
        <f t="shared" si="0"/>
        <v>#VALUE!</v>
      </c>
      <c r="G29" s="36" t="e">
        <f t="shared" si="1"/>
        <v>#VALUE!</v>
      </c>
    </row>
    <row r="30" spans="1:7" x14ac:dyDescent="0.3">
      <c r="A30" s="36">
        <f>'Рабочий протокол 7-8 кл. маль'!A26</f>
        <v>17</v>
      </c>
      <c r="B30" s="75">
        <f>'Рабочий протокол 7-8 кл. маль'!C26</f>
        <v>0</v>
      </c>
      <c r="C30" s="55">
        <f>'Рабочий протокол 7-8 кл. маль'!B26</f>
        <v>0</v>
      </c>
      <c r="D30" s="46" t="str">
        <f>'Рабочий протокол 7-8 кл. маль'!M26</f>
        <v>нет</v>
      </c>
      <c r="E30" s="46" t="str">
        <f>'Рабочий протокол 7-8 кл. маль'!M26</f>
        <v>нет</v>
      </c>
      <c r="F30" s="36" t="e">
        <f t="shared" si="0"/>
        <v>#VALUE!</v>
      </c>
      <c r="G30" s="36" t="e">
        <f t="shared" si="1"/>
        <v>#VALUE!</v>
      </c>
    </row>
    <row r="31" spans="1:7" x14ac:dyDescent="0.3">
      <c r="A31" s="36">
        <f>'Рабочий протокол 7-8 кл. маль'!A27</f>
        <v>18</v>
      </c>
      <c r="B31" s="75">
        <f>'Рабочий протокол 7-8 кл. маль'!C27</f>
        <v>0</v>
      </c>
      <c r="C31" s="55">
        <f>'Рабочий протокол 7-8 кл. маль'!B27</f>
        <v>0</v>
      </c>
      <c r="D31" s="46" t="str">
        <f>'Рабочий протокол 7-8 кл. маль'!M27</f>
        <v>нет</v>
      </c>
      <c r="E31" s="46" t="str">
        <f>'Рабочий протокол 7-8 кл. маль'!M27</f>
        <v>нет</v>
      </c>
      <c r="F31" s="36" t="e">
        <f t="shared" si="0"/>
        <v>#VALUE!</v>
      </c>
      <c r="G31" s="36" t="e">
        <f t="shared" si="1"/>
        <v>#VALUE!</v>
      </c>
    </row>
    <row r="32" spans="1:7" x14ac:dyDescent="0.3">
      <c r="A32" s="36">
        <f>'Рабочий протокол 7-8 кл. маль'!A28</f>
        <v>19</v>
      </c>
      <c r="B32" s="75">
        <f>'Рабочий протокол 7-8 кл. маль'!C28</f>
        <v>0</v>
      </c>
      <c r="C32" s="55">
        <f>'Рабочий протокол 7-8 кл. маль'!B28</f>
        <v>0</v>
      </c>
      <c r="D32" s="46" t="str">
        <f>'Рабочий протокол 7-8 кл. маль'!M28</f>
        <v>нет</v>
      </c>
      <c r="E32" s="46" t="str">
        <f>'Рабочий протокол 7-8 кл. маль'!M28</f>
        <v>нет</v>
      </c>
      <c r="F32" s="36" t="e">
        <f t="shared" si="0"/>
        <v>#VALUE!</v>
      </c>
      <c r="G32" s="36" t="e">
        <f t="shared" si="1"/>
        <v>#VALUE!</v>
      </c>
    </row>
    <row r="33" spans="1:7" x14ac:dyDescent="0.3">
      <c r="A33" s="36">
        <f>'Рабочий протокол 7-8 кл. маль'!A29</f>
        <v>20</v>
      </c>
      <c r="B33" s="75">
        <f>'Рабочий протокол 7-8 кл. маль'!C29</f>
        <v>0</v>
      </c>
      <c r="C33" s="55">
        <f>'Рабочий протокол 7-8 кл. маль'!B29</f>
        <v>0</v>
      </c>
      <c r="D33" s="46" t="str">
        <f>'Рабочий протокол 7-8 кл. маль'!M29</f>
        <v>нет</v>
      </c>
      <c r="E33" s="46" t="str">
        <f>'Рабочий протокол 7-8 кл. маль'!M29</f>
        <v>нет</v>
      </c>
      <c r="F33" s="36" t="e">
        <f t="shared" si="0"/>
        <v>#VALUE!</v>
      </c>
      <c r="G33" s="36" t="e">
        <f t="shared" si="1"/>
        <v>#VALUE!</v>
      </c>
    </row>
    <row r="34" spans="1:7" x14ac:dyDescent="0.3">
      <c r="A34" s="36">
        <f>'Рабочий протокол 7-8 кл. маль'!A30</f>
        <v>21</v>
      </c>
      <c r="B34" s="75">
        <f>'Рабочий протокол 7-8 кл. маль'!C30</f>
        <v>0</v>
      </c>
      <c r="C34" s="55">
        <f>'Рабочий протокол 7-8 кл. маль'!B30</f>
        <v>0</v>
      </c>
      <c r="D34" s="46" t="str">
        <f>'Рабочий протокол 7-8 кл. маль'!M30</f>
        <v>нет</v>
      </c>
      <c r="E34" s="46" t="str">
        <f>'Рабочий протокол 7-8 кл. маль'!M30</f>
        <v>нет</v>
      </c>
      <c r="F34" s="36" t="e">
        <f t="shared" si="0"/>
        <v>#VALUE!</v>
      </c>
      <c r="G34" s="36" t="e">
        <f t="shared" si="1"/>
        <v>#VALUE!</v>
      </c>
    </row>
    <row r="35" spans="1:7" x14ac:dyDescent="0.3">
      <c r="A35" s="36">
        <f>'Рабочий протокол 7-8 кл. маль'!A31</f>
        <v>22</v>
      </c>
      <c r="B35" s="75">
        <f>'Рабочий протокол 7-8 кл. маль'!C31</f>
        <v>0</v>
      </c>
      <c r="C35" s="55">
        <f>'Рабочий протокол 7-8 кл. маль'!B31</f>
        <v>0</v>
      </c>
      <c r="D35" s="46" t="str">
        <f>'Рабочий протокол 7-8 кл. маль'!M31</f>
        <v>нет</v>
      </c>
      <c r="E35" s="46" t="str">
        <f>'Рабочий протокол 7-8 кл. маль'!M31</f>
        <v>нет</v>
      </c>
      <c r="F35" s="36" t="e">
        <f t="shared" si="0"/>
        <v>#VALUE!</v>
      </c>
      <c r="G35" s="36" t="e">
        <f t="shared" si="1"/>
        <v>#VALUE!</v>
      </c>
    </row>
    <row r="36" spans="1:7" x14ac:dyDescent="0.3">
      <c r="A36" s="36">
        <f>'Рабочий протокол 7-8 кл. маль'!A32</f>
        <v>23</v>
      </c>
      <c r="B36" s="75">
        <f>'Рабочий протокол 7-8 кл. маль'!C32</f>
        <v>0</v>
      </c>
      <c r="C36" s="55">
        <f>'Рабочий протокол 7-8 кл. маль'!B32</f>
        <v>0</v>
      </c>
      <c r="D36" s="46" t="str">
        <f>'Рабочий протокол 7-8 кл. маль'!M32</f>
        <v>нет</v>
      </c>
      <c r="E36" s="46" t="str">
        <f>'Рабочий протокол 7-8 кл. маль'!M32</f>
        <v>нет</v>
      </c>
      <c r="F36" s="36" t="e">
        <f t="shared" si="0"/>
        <v>#VALUE!</v>
      </c>
      <c r="G36" s="36" t="e">
        <f t="shared" si="1"/>
        <v>#VALUE!</v>
      </c>
    </row>
    <row r="37" spans="1:7" x14ac:dyDescent="0.3">
      <c r="A37" s="36">
        <f>'Рабочий протокол 7-8 кл. маль'!A33</f>
        <v>24</v>
      </c>
      <c r="B37" s="75">
        <f>'Рабочий протокол 7-8 кл. маль'!C33</f>
        <v>0</v>
      </c>
      <c r="C37" s="55">
        <f>'Рабочий протокол 7-8 кл. маль'!B33</f>
        <v>0</v>
      </c>
      <c r="D37" s="46" t="str">
        <f>'Рабочий протокол 7-8 кл. маль'!M33</f>
        <v>нет</v>
      </c>
      <c r="E37" s="46" t="str">
        <f>'Рабочий протокол 7-8 кл. маль'!M33</f>
        <v>нет</v>
      </c>
      <c r="F37" s="36" t="e">
        <f t="shared" si="0"/>
        <v>#VALUE!</v>
      </c>
      <c r="G37" s="36" t="e">
        <f t="shared" si="1"/>
        <v>#VALUE!</v>
      </c>
    </row>
    <row r="38" spans="1:7" x14ac:dyDescent="0.3">
      <c r="A38" s="36">
        <f>'Рабочий протокол 7-8 кл. маль'!A34</f>
        <v>25</v>
      </c>
      <c r="B38" s="75">
        <f>'Рабочий протокол 7-8 кл. маль'!C34</f>
        <v>0</v>
      </c>
      <c r="C38" s="55">
        <f>'Рабочий протокол 7-8 кл. маль'!B34</f>
        <v>0</v>
      </c>
      <c r="D38" s="46" t="str">
        <f>'Рабочий протокол 7-8 кл. маль'!M34</f>
        <v>нет</v>
      </c>
      <c r="E38" s="46" t="str">
        <f>'Рабочий протокол 7-8 кл. маль'!M34</f>
        <v>нет</v>
      </c>
      <c r="F38" s="36" t="e">
        <f t="shared" si="0"/>
        <v>#VALUE!</v>
      </c>
      <c r="G38" s="36" t="e">
        <f t="shared" si="1"/>
        <v>#VALUE!</v>
      </c>
    </row>
    <row r="39" spans="1:7" x14ac:dyDescent="0.3">
      <c r="A39" s="36">
        <f>'Рабочий протокол 7-8 кл. маль'!A35</f>
        <v>26</v>
      </c>
      <c r="B39" s="75">
        <f>'Рабочий протокол 7-8 кл. маль'!C35</f>
        <v>0</v>
      </c>
      <c r="C39" s="55">
        <f>'Рабочий протокол 7-8 кл. маль'!B35</f>
        <v>0</v>
      </c>
      <c r="D39" s="46" t="str">
        <f>'Рабочий протокол 7-8 кл. маль'!M35</f>
        <v>нет</v>
      </c>
      <c r="E39" s="46" t="str">
        <f>'Рабочий протокол 7-8 кл. маль'!M35</f>
        <v>нет</v>
      </c>
      <c r="F39" s="36" t="e">
        <f t="shared" si="0"/>
        <v>#VALUE!</v>
      </c>
      <c r="G39" s="36" t="e">
        <f t="shared" si="1"/>
        <v>#VALUE!</v>
      </c>
    </row>
    <row r="40" spans="1:7" x14ac:dyDescent="0.3">
      <c r="A40" s="36">
        <f>'Рабочий протокол 7-8 кл. маль'!A36</f>
        <v>27</v>
      </c>
      <c r="B40" s="75">
        <f>'Рабочий протокол 7-8 кл. маль'!C36</f>
        <v>0</v>
      </c>
      <c r="C40" s="55">
        <f>'Рабочий протокол 7-8 кл. маль'!B36</f>
        <v>0</v>
      </c>
      <c r="D40" s="46" t="str">
        <f>'Рабочий протокол 7-8 кл. маль'!M36</f>
        <v>нет</v>
      </c>
      <c r="E40" s="46" t="str">
        <f>'Рабочий протокол 7-8 кл. маль'!M36</f>
        <v>нет</v>
      </c>
      <c r="F40" s="36" t="e">
        <f t="shared" si="0"/>
        <v>#VALUE!</v>
      </c>
      <c r="G40" s="36" t="e">
        <f t="shared" si="1"/>
        <v>#VALUE!</v>
      </c>
    </row>
    <row r="41" spans="1:7" x14ac:dyDescent="0.3">
      <c r="A41" s="36">
        <f>'Рабочий протокол 7-8 кл. маль'!A37</f>
        <v>28</v>
      </c>
      <c r="B41" s="75">
        <f>'Рабочий протокол 7-8 кл. маль'!C37</f>
        <v>0</v>
      </c>
      <c r="C41" s="55">
        <f>'Рабочий протокол 7-8 кл. маль'!B37</f>
        <v>0</v>
      </c>
      <c r="D41" s="46" t="str">
        <f>'Рабочий протокол 7-8 кл. маль'!M37</f>
        <v>нет</v>
      </c>
      <c r="E41" s="46" t="str">
        <f>'Рабочий протокол 7-8 кл. маль'!M37</f>
        <v>нет</v>
      </c>
      <c r="F41" s="36" t="e">
        <f t="shared" si="0"/>
        <v>#VALUE!</v>
      </c>
      <c r="G41" s="36" t="e">
        <f t="shared" si="1"/>
        <v>#VALUE!</v>
      </c>
    </row>
    <row r="42" spans="1:7" x14ac:dyDescent="0.3">
      <c r="A42" s="36">
        <f>'Рабочий протокол 7-8 кл. маль'!A38</f>
        <v>29</v>
      </c>
      <c r="B42" s="75">
        <f>'Рабочий протокол 7-8 кл. маль'!C38</f>
        <v>0</v>
      </c>
      <c r="C42" s="55">
        <f>'Рабочий протокол 7-8 кл. маль'!B38</f>
        <v>0</v>
      </c>
      <c r="D42" s="46" t="str">
        <f>'Рабочий протокол 7-8 кл. маль'!M38</f>
        <v>нет</v>
      </c>
      <c r="E42" s="46" t="str">
        <f>'Рабочий протокол 7-8 кл. маль'!M38</f>
        <v>нет</v>
      </c>
      <c r="F42" s="36" t="e">
        <f t="shared" si="0"/>
        <v>#VALUE!</v>
      </c>
      <c r="G42" s="36" t="e">
        <f t="shared" si="1"/>
        <v>#VALUE!</v>
      </c>
    </row>
    <row r="43" spans="1:7" x14ac:dyDescent="0.3">
      <c r="A43" s="36">
        <f>'Рабочий протокол 7-8 кл. маль'!A39</f>
        <v>30</v>
      </c>
      <c r="B43" s="75">
        <f>'Рабочий протокол 7-8 кл. маль'!C39</f>
        <v>0</v>
      </c>
      <c r="C43" s="55">
        <f>'Рабочий протокол 7-8 кл. маль'!B39</f>
        <v>0</v>
      </c>
      <c r="D43" s="46" t="str">
        <f>'Рабочий протокол 7-8 кл. маль'!M39</f>
        <v>нет</v>
      </c>
      <c r="E43" s="46" t="str">
        <f>'Рабочий протокол 7-8 кл. маль'!M39</f>
        <v>нет</v>
      </c>
      <c r="F43" s="36" t="e">
        <f t="shared" si="0"/>
        <v>#VALUE!</v>
      </c>
      <c r="G43" s="36" t="e">
        <f t="shared" si="1"/>
        <v>#VALUE!</v>
      </c>
    </row>
    <row r="44" spans="1:7" x14ac:dyDescent="0.3">
      <c r="A44" s="36">
        <f>'Рабочий протокол 7-8 кл. маль'!A40</f>
        <v>31</v>
      </c>
      <c r="B44" s="75">
        <f>'Рабочий протокол 7-8 кл. маль'!C40</f>
        <v>0</v>
      </c>
      <c r="C44" s="55">
        <f>'Рабочий протокол 7-8 кл. маль'!B40</f>
        <v>0</v>
      </c>
      <c r="D44" s="46" t="str">
        <f>'Рабочий протокол 7-8 кл. маль'!M40</f>
        <v>нет</v>
      </c>
      <c r="E44" s="46" t="str">
        <f>'Рабочий протокол 7-8 кл. маль'!M40</f>
        <v>нет</v>
      </c>
      <c r="F44" s="36" t="e">
        <f t="shared" si="0"/>
        <v>#VALUE!</v>
      </c>
      <c r="G44" s="36" t="e">
        <f t="shared" si="1"/>
        <v>#VALUE!</v>
      </c>
    </row>
    <row r="45" spans="1:7" x14ac:dyDescent="0.3">
      <c r="A45" s="36">
        <f>'Рабочий протокол 7-8 кл. маль'!A41</f>
        <v>32</v>
      </c>
      <c r="B45" s="75">
        <f>'Рабочий протокол 7-8 кл. маль'!C41</f>
        <v>0</v>
      </c>
      <c r="C45" s="55">
        <f>'Рабочий протокол 7-8 кл. маль'!B41</f>
        <v>0</v>
      </c>
      <c r="D45" s="46" t="str">
        <f>'Рабочий протокол 7-8 кл. маль'!M41</f>
        <v>нет</v>
      </c>
      <c r="E45" s="46" t="str">
        <f>'Рабочий протокол 7-8 кл. маль'!M41</f>
        <v>нет</v>
      </c>
      <c r="F45" s="36" t="e">
        <f t="shared" si="0"/>
        <v>#VALUE!</v>
      </c>
      <c r="G45" s="36" t="e">
        <f t="shared" si="1"/>
        <v>#VALUE!</v>
      </c>
    </row>
    <row r="46" spans="1:7" x14ac:dyDescent="0.3">
      <c r="A46" s="36">
        <f>'Рабочий протокол 7-8 кл. маль'!A42</f>
        <v>33</v>
      </c>
      <c r="B46" s="75">
        <f>'Рабочий протокол 7-8 кл. маль'!C42</f>
        <v>0</v>
      </c>
      <c r="C46" s="55">
        <f>'Рабочий протокол 7-8 кл. маль'!B42</f>
        <v>0</v>
      </c>
      <c r="D46" s="46" t="str">
        <f>'Рабочий протокол 7-8 кл. маль'!M42</f>
        <v>нет</v>
      </c>
      <c r="E46" s="46" t="str">
        <f>'Рабочий протокол 7-8 кл. маль'!M42</f>
        <v>нет</v>
      </c>
      <c r="F46" s="36" t="e">
        <f t="shared" si="0"/>
        <v>#VALUE!</v>
      </c>
      <c r="G46" s="36" t="e">
        <f t="shared" si="1"/>
        <v>#VALUE!</v>
      </c>
    </row>
    <row r="47" spans="1:7" x14ac:dyDescent="0.3">
      <c r="A47" s="36">
        <f>'Рабочий протокол 7-8 кл. маль'!A43</f>
        <v>34</v>
      </c>
      <c r="B47" s="75">
        <f>'Рабочий протокол 7-8 кл. маль'!C43</f>
        <v>0</v>
      </c>
      <c r="C47" s="55">
        <f>'Рабочий протокол 7-8 кл. маль'!B43</f>
        <v>0</v>
      </c>
      <c r="D47" s="46" t="str">
        <f>'Рабочий протокол 7-8 кл. маль'!M43</f>
        <v>нет</v>
      </c>
      <c r="E47" s="46" t="str">
        <f>'Рабочий протокол 7-8 кл. маль'!M43</f>
        <v>нет</v>
      </c>
      <c r="F47" s="36" t="e">
        <f t="shared" si="0"/>
        <v>#VALUE!</v>
      </c>
      <c r="G47" s="36" t="e">
        <f t="shared" si="1"/>
        <v>#VALUE!</v>
      </c>
    </row>
    <row r="48" spans="1:7" x14ac:dyDescent="0.3">
      <c r="A48" s="36">
        <f>'Рабочий протокол 7-8 кл. маль'!A44</f>
        <v>35</v>
      </c>
      <c r="B48" s="75">
        <f>'Рабочий протокол 7-8 кл. маль'!C44</f>
        <v>0</v>
      </c>
      <c r="C48" s="55">
        <f>'Рабочий протокол 7-8 кл. маль'!B44</f>
        <v>0</v>
      </c>
      <c r="D48" s="46" t="str">
        <f>'Рабочий протокол 7-8 кл. маль'!M44</f>
        <v>нет</v>
      </c>
      <c r="E48" s="46" t="str">
        <f>'Рабочий протокол 7-8 кл. маль'!M44</f>
        <v>нет</v>
      </c>
      <c r="F48" s="36" t="e">
        <f t="shared" si="0"/>
        <v>#VALUE!</v>
      </c>
      <c r="G48" s="36" t="e">
        <f t="shared" si="1"/>
        <v>#VALUE!</v>
      </c>
    </row>
    <row r="49" spans="1:7" x14ac:dyDescent="0.3">
      <c r="A49" s="36">
        <f>'Рабочий протокол 7-8 кл. маль'!A45</f>
        <v>36</v>
      </c>
      <c r="B49" s="75">
        <f>'Рабочий протокол 7-8 кл. маль'!C45</f>
        <v>0</v>
      </c>
      <c r="C49" s="55">
        <f>'Рабочий протокол 7-8 кл. маль'!B45</f>
        <v>0</v>
      </c>
      <c r="D49" s="46" t="str">
        <f>'Рабочий протокол 7-8 кл. маль'!M45</f>
        <v>нет</v>
      </c>
      <c r="E49" s="46" t="str">
        <f>'Рабочий протокол 7-8 кл. маль'!M45</f>
        <v>нет</v>
      </c>
      <c r="F49" s="36" t="e">
        <f t="shared" si="0"/>
        <v>#VALUE!</v>
      </c>
      <c r="G49" s="36" t="e">
        <f t="shared" si="1"/>
        <v>#VALUE!</v>
      </c>
    </row>
    <row r="50" spans="1:7" x14ac:dyDescent="0.3">
      <c r="A50" s="36">
        <f>'Рабочий протокол 7-8 кл. маль'!A46</f>
        <v>37</v>
      </c>
      <c r="B50" s="75">
        <f>'Рабочий протокол 7-8 кл. маль'!C46</f>
        <v>0</v>
      </c>
      <c r="C50" s="55">
        <f>'Рабочий протокол 7-8 кл. маль'!B46</f>
        <v>0</v>
      </c>
      <c r="D50" s="46" t="str">
        <f>'Рабочий протокол 7-8 кл. маль'!M46</f>
        <v>нет</v>
      </c>
      <c r="E50" s="46" t="str">
        <f>'Рабочий протокол 7-8 кл. маль'!M46</f>
        <v>нет</v>
      </c>
      <c r="F50" s="36" t="e">
        <f t="shared" si="0"/>
        <v>#VALUE!</v>
      </c>
      <c r="G50" s="36" t="e">
        <f t="shared" si="1"/>
        <v>#VALUE!</v>
      </c>
    </row>
    <row r="51" spans="1:7" x14ac:dyDescent="0.3">
      <c r="A51" s="36">
        <f>'Рабочий протокол 7-8 кл. маль'!A47</f>
        <v>38</v>
      </c>
      <c r="B51" s="75">
        <f>'Рабочий протокол 7-8 кл. маль'!C47</f>
        <v>0</v>
      </c>
      <c r="C51" s="55">
        <f>'Рабочий протокол 7-8 кл. маль'!B47</f>
        <v>0</v>
      </c>
      <c r="D51" s="46" t="str">
        <f>'Рабочий протокол 7-8 кл. маль'!M47</f>
        <v>нет</v>
      </c>
      <c r="E51" s="46" t="str">
        <f>'Рабочий протокол 7-8 кл. маль'!M47</f>
        <v>нет</v>
      </c>
      <c r="F51" s="36" t="e">
        <f t="shared" si="0"/>
        <v>#VALUE!</v>
      </c>
      <c r="G51" s="36" t="e">
        <f t="shared" si="1"/>
        <v>#VALUE!</v>
      </c>
    </row>
    <row r="52" spans="1:7" x14ac:dyDescent="0.3">
      <c r="A52" s="36">
        <f>'Рабочий протокол 7-8 кл. маль'!A48</f>
        <v>39</v>
      </c>
      <c r="B52" s="75">
        <f>'Рабочий протокол 7-8 кл. маль'!C48</f>
        <v>0</v>
      </c>
      <c r="C52" s="55">
        <f>'Рабочий протокол 7-8 кл. маль'!B48</f>
        <v>0</v>
      </c>
      <c r="D52" s="46" t="str">
        <f>'Рабочий протокол 7-8 кл. маль'!M48</f>
        <v>нет</v>
      </c>
      <c r="E52" s="46" t="str">
        <f>'Рабочий протокол 7-8 кл. маль'!M48</f>
        <v>нет</v>
      </c>
      <c r="F52" s="36" t="e">
        <f t="shared" si="0"/>
        <v>#VALUE!</v>
      </c>
      <c r="G52" s="36" t="e">
        <f t="shared" si="1"/>
        <v>#VALUE!</v>
      </c>
    </row>
    <row r="53" spans="1:7" x14ac:dyDescent="0.3">
      <c r="A53" s="36">
        <f>'Рабочий протокол 7-8 кл. маль'!A49</f>
        <v>40</v>
      </c>
      <c r="B53" s="75">
        <f>'Рабочий протокол 7-8 кл. маль'!C39</f>
        <v>0</v>
      </c>
      <c r="C53" s="55">
        <f>'Рабочий протокол 7-8 кл. маль'!B39</f>
        <v>0</v>
      </c>
      <c r="D53" s="46" t="str">
        <f>'Рабочий протокол 7-8 кл. маль'!M39</f>
        <v>нет</v>
      </c>
      <c r="E53" s="46" t="str">
        <f>'Рабочий протокол 7-8 кл. маль'!M39</f>
        <v>нет</v>
      </c>
      <c r="F53" s="36" t="e">
        <f t="shared" si="0"/>
        <v>#VALUE!</v>
      </c>
      <c r="G53" s="36" t="e">
        <f t="shared" si="1"/>
        <v>#VALUE!</v>
      </c>
    </row>
    <row r="54" spans="1:7" ht="28.5" customHeight="1" x14ac:dyDescent="0.3">
      <c r="A54" s="56"/>
      <c r="B54" s="57" t="s">
        <v>23</v>
      </c>
      <c r="C54" s="58"/>
      <c r="D54" s="59">
        <f>AVERAGE(D14:D53)</f>
        <v>76.413119724458099</v>
      </c>
      <c r="E54" s="59">
        <f>AVERAGE(E14:E53)</f>
        <v>76.413119724458099</v>
      </c>
      <c r="F54" s="60"/>
      <c r="G54" s="61"/>
    </row>
    <row r="55" spans="1:7" x14ac:dyDescent="0.3">
      <c r="A55" s="10"/>
      <c r="B55" s="5"/>
      <c r="C55" s="5"/>
      <c r="D55" s="5"/>
      <c r="E55" s="5"/>
      <c r="F55" s="5"/>
      <c r="G55" s="5"/>
    </row>
    <row r="56" spans="1:7" x14ac:dyDescent="0.3">
      <c r="A56" s="10"/>
      <c r="B56" s="6" t="s">
        <v>24</v>
      </c>
      <c r="C56" s="17"/>
      <c r="D56" s="95" t="s">
        <v>43</v>
      </c>
      <c r="E56" s="95"/>
      <c r="F56" s="3"/>
      <c r="G56" s="3"/>
    </row>
    <row r="57" spans="1:7" x14ac:dyDescent="0.3">
      <c r="A57" s="10"/>
      <c r="B57" s="6" t="s">
        <v>25</v>
      </c>
      <c r="C57" s="18" t="s">
        <v>41</v>
      </c>
      <c r="D57" s="89"/>
      <c r="E57" s="89"/>
      <c r="F57" s="3"/>
      <c r="G57" s="3"/>
    </row>
    <row r="58" spans="1:7" x14ac:dyDescent="0.3">
      <c r="A58" s="10"/>
      <c r="B58" s="3"/>
      <c r="C58" s="18" t="s">
        <v>42</v>
      </c>
      <c r="D58" s="89"/>
      <c r="E58" s="89"/>
      <c r="F58" s="3"/>
      <c r="G58" s="3"/>
    </row>
    <row r="59" spans="1:7" x14ac:dyDescent="0.3">
      <c r="A59" s="10"/>
      <c r="B59" s="3"/>
      <c r="C59" s="18"/>
      <c r="D59" s="89"/>
      <c r="E59" s="89"/>
      <c r="F59" s="3"/>
      <c r="G59" s="3"/>
    </row>
    <row r="60" spans="1:7" x14ac:dyDescent="0.3">
      <c r="A60" s="4"/>
      <c r="B60" s="3"/>
      <c r="C60" s="18"/>
      <c r="D60" s="89"/>
      <c r="E60" s="89"/>
      <c r="F60" s="3"/>
      <c r="G60" s="3"/>
    </row>
  </sheetData>
  <sheetProtection sort="0"/>
  <autoFilter ref="A13:G53">
    <sortState ref="A14:G54">
      <sortCondition ref="A13:A53"/>
    </sortState>
  </autoFilter>
  <mergeCells count="11">
    <mergeCell ref="D60:E60"/>
    <mergeCell ref="A6:G6"/>
    <mergeCell ref="A7:G7"/>
    <mergeCell ref="A8:G8"/>
    <mergeCell ref="A10:G10"/>
    <mergeCell ref="A11:G11"/>
    <mergeCell ref="A12:G12"/>
    <mergeCell ref="D56:E56"/>
    <mergeCell ref="D57:E57"/>
    <mergeCell ref="D58:E58"/>
    <mergeCell ref="D59:E59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Рабочий протокол 7-8 кл. маль</vt:lpstr>
      <vt:lpstr>Итоговый протокол 7-8 кл. маль</vt:lpstr>
      <vt:lpstr>'Итоговый протокол 7-8 кл. маль'!Область_печати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2023-10-02T11:54:15Z</dcterms:modified>
</cp:coreProperties>
</file>